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75" tabRatio="420" activeTab="1"/>
  </bookViews>
  <sheets>
    <sheet name="封面" sheetId="1" r:id="rId1"/>
    <sheet name="收支总表" sheetId="2" r:id="rId2"/>
    <sheet name="收入总表" sheetId="3" r:id="rId3"/>
    <sheet name="支出总表" sheetId="4" r:id="rId4"/>
    <sheet name="财政拨款支出总表" sheetId="5" r:id="rId5"/>
    <sheet name="一般公共预算支出明细表" sheetId="6" r:id="rId6"/>
    <sheet name="一般公共预算基本支出明细表" sheetId="7" r:id="rId7"/>
    <sheet name="一般公共预算拨款“三公”经费及会议费、培训费支出预算表" sheetId="8" r:id="rId8"/>
    <sheet name="政府性基金收支表" sheetId="9" r:id="rId9"/>
  </sheets>
  <definedNames>
    <definedName name="_xlnm.Print_Area" localSheetId="1">'收支总表'!$A$1:$D$34</definedName>
    <definedName name="_xlnm.Print_Area" localSheetId="2">'收入总表'!$A$1:$K$50</definedName>
    <definedName name="_xlnm.Print_Area" localSheetId="3">'支出总表'!$A$1:$H$53</definedName>
    <definedName name="_xlnm.Print_Area" localSheetId="5">'一般公共预算支出明细表'!$A$1:$H$50</definedName>
    <definedName name="_xlnm.Print_Area" localSheetId="6">'一般公共预算基本支出明细表'!$A$1:$F$66</definedName>
    <definedName name="_xlnm.Print_Area" localSheetId="7">'一般公共预算拨款“三公”经费及会议费、培训费支出预算表'!$A$1:$H$9</definedName>
    <definedName name="_xlnm.Print_Area" localSheetId="8">'政府性基金收支表'!$A$1:$H$21</definedName>
    <definedName name="_xlnm.Print_Titles" localSheetId="1">'收支总表'!$1:$5</definedName>
    <definedName name="_xlnm.Print_Titles" localSheetId="2">'收入总表'!$1:$5</definedName>
    <definedName name="_xlnm.Print_Titles" localSheetId="3">'支出总表'!$1:$5</definedName>
    <definedName name="_xlnm.Print_Titles" localSheetId="4">'财政拨款支出总表'!$1:$5</definedName>
    <definedName name="_xlnm.Print_Titles" localSheetId="5">'一般公共预算支出明细表'!$1:$5</definedName>
    <definedName name="_xlnm.Print_Titles" localSheetId="6">'一般公共预算基本支出明细表'!$1:$5</definedName>
    <definedName name="_xlnm.Print_Titles" localSheetId="7">'一般公共预算拨款“三公”经费及会议费、培训费支出预算表'!$1:$7</definedName>
    <definedName name="_xlnm.Print_Titles" localSheetId="8">'政府性基金收支表'!$1:$4</definedName>
  </definedNames>
  <calcPr fullCalcOnLoad="1"/>
</workbook>
</file>

<file path=xl/sharedStrings.xml><?xml version="1.0" encoding="utf-8"?>
<sst xmlns="http://schemas.openxmlformats.org/spreadsheetml/2006/main" count="568" uniqueCount="322">
  <si>
    <t>附件1</t>
  </si>
  <si>
    <t>2016年部门决算公开样表</t>
  </si>
  <si>
    <t>单位：（公章）</t>
  </si>
  <si>
    <t>报送日期：     年   月   日</t>
  </si>
  <si>
    <t>单位负责人签章：       财务负责人签章：        制表人签章：</t>
  </si>
  <si>
    <t>收入支出决算表</t>
  </si>
  <si>
    <t>公开01表</t>
  </si>
  <si>
    <t>编制部门：陕西省发展和改革委员会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</si>
  <si>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</si>
  <si>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</si>
  <si>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</si>
  <si>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</si>
  <si>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</si>
  <si>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</si>
  <si>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</si>
  <si>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</si>
  <si>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</si>
  <si>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</si>
  <si>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</si>
  <si>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</si>
  <si>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</si>
  <si>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</si>
  <si>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</si>
  <si>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</si>
  <si>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</si>
  <si>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</si>
  <si>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</si>
  <si>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</si>
  <si>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</si>
  <si>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</si>
  <si>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</si>
  <si>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</si>
  <si>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</si>
  <si>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</si>
  <si>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</si>
  <si>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</si>
  <si>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</si>
  <si>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</si>
  <si>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</si>
  <si>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</si>
  <si>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</si>
  <si>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</si>
  <si>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</si>
  <si>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</si>
  <si>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</si>
  <si>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</si>
  <si>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</si>
  <si>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</si>
  <si>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</si>
  <si>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</si>
  <si>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</si>
  <si>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</si>
  <si>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</si>
  <si>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</si>
  <si>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</si>
  <si>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</si>
  <si>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</si>
  <si>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</si>
  <si>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</si>
  <si>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</si>
  <si>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</si>
  <si>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</si>
  <si>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</si>
  <si>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</si>
  <si>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</si>
  <si>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</si>
  <si>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</si>
  <si>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</si>
  <si>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</si>
  <si>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</si>
  <si>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</si>
  <si>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</si>
  <si>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</si>
  <si>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</si>
  <si>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</si>
  <si>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</si>
  <si>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</si>
  <si>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</si>
  <si>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</si>
  <si>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</si>
  <si>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</si>
  <si>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2010450</t>
  </si>
  <si>
    <t xml:space="preserve">    事业运行</t>
  </si>
  <si>
    <t xml:space="preserve">    2010499</t>
  </si>
  <si>
    <t xml:space="preserve">  其他发展与改革事务支出</t>
  </si>
  <si>
    <t>203</t>
  </si>
  <si>
    <t>国防支出</t>
  </si>
  <si>
    <t xml:space="preserve">  20306</t>
  </si>
  <si>
    <t xml:space="preserve">  国防动员</t>
  </si>
  <si>
    <t xml:space="preserve">    2030602</t>
  </si>
  <si>
    <t xml:space="preserve">    经济动员</t>
  </si>
  <si>
    <t>205</t>
  </si>
  <si>
    <t>教育支出</t>
  </si>
  <si>
    <t xml:space="preserve">  20508</t>
  </si>
  <si>
    <t xml:space="preserve">  进修及培训</t>
  </si>
  <si>
    <t xml:space="preserve">    2050803</t>
  </si>
  <si>
    <t xml:space="preserve">    培训支出</t>
  </si>
  <si>
    <t>206</t>
  </si>
  <si>
    <t>科学技术支出</t>
  </si>
  <si>
    <t xml:space="preserve">  20604</t>
  </si>
  <si>
    <t xml:space="preserve">  技术研究与开发</t>
  </si>
  <si>
    <t xml:space="preserve">    2060403</t>
  </si>
  <si>
    <t xml:space="preserve">    产业技术研究与开发</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</si>
  <si>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</si>
  <si>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</si>
  <si>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</si>
  <si>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</si>
  <si>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</si>
  <si>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</si>
  <si>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</si>
  <si>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</si>
  <si>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2080599</t>
  </si>
  <si>
    <t xml:space="preserve">    其他行政事业单位离退休支出</t>
  </si>
  <si>
    <t xml:space="preserve">  20899</t>
  </si>
  <si>
    <t xml:space="preserve">  其他社会保障和就业支出</t>
  </si>
  <si>
    <t xml:space="preserve">    2089901</t>
  </si>
  <si>
    <t xml:space="preserve">    其他社会保障和就业支出</t>
  </si>
  <si>
    <t>210</t>
  </si>
  <si>
    <t>医疗卫生与计划生育支出</t>
  </si>
  <si>
    <t xml:space="preserve">  21005</t>
  </si>
  <si>
    <t xml:space="preserve">  医疗保障</t>
  </si>
  <si>
    <t xml:space="preserve">    2100502</t>
  </si>
  <si>
    <t xml:space="preserve">    事业单位医疗</t>
  </si>
  <si>
    <t>211</t>
  </si>
  <si>
    <t>节能环保支出</t>
  </si>
  <si>
    <t xml:space="preserve">  21110</t>
  </si>
  <si>
    <t xml:space="preserve">  能源节约利用</t>
  </si>
  <si>
    <t xml:space="preserve">    2111001</t>
  </si>
  <si>
    <t xml:space="preserve">    能源节约利用</t>
  </si>
  <si>
    <t>219</t>
  </si>
  <si>
    <t>援助其他地区支出</t>
  </si>
  <si>
    <t xml:space="preserve">  21902</t>
  </si>
  <si>
    <t xml:space="preserve">  教育</t>
  </si>
  <si>
    <t xml:space="preserve">    2190200</t>
  </si>
  <si>
    <t xml:space="preserve">    教育</t>
  </si>
  <si>
    <t xml:space="preserve">  21999</t>
  </si>
  <si>
    <t xml:space="preserve">  其他支出</t>
  </si>
  <si>
    <t xml:space="preserve">    2199900</t>
  </si>
  <si>
    <t xml:space="preserve">    其他支出</t>
  </si>
  <si>
    <t>221</t>
  </si>
  <si>
    <t>住房保障支出</t>
  </si>
  <si>
    <t xml:space="preserve">  22102</t>
  </si>
  <si>
    <t xml:space="preserve">  住房改革支出</t>
  </si>
  <si>
    <t xml:space="preserve">    2210201</t>
  </si>
  <si>
    <t xml:space="preserve">    住房公积金</t>
  </si>
  <si>
    <t>229</t>
  </si>
  <si>
    <t>其他支出</t>
  </si>
  <si>
    <t xml:space="preserve">  22999</t>
  </si>
  <si>
    <t xml:space="preserve">    2299901</t>
  </si>
  <si>
    <t>注：本表反映部门本年度取得的各项收入情况。</t>
  </si>
  <si>
    <t>支出决算表</t>
  </si>
  <si>
    <t>公开03表</t>
  </si>
  <si>
    <t>基本支出</t>
  </si>
  <si>
    <t>项目支出</t>
  </si>
  <si>
    <t>上缴上级支出</t>
  </si>
  <si>
    <t>经营支出</t>
  </si>
  <si>
    <t>对附属单位补助支出</t>
  </si>
  <si>
    <t xml:space="preserve">    其他发展与改革事务支出</t>
  </si>
  <si>
    <t>215</t>
  </si>
  <si>
    <t>资源勘探信息等支出</t>
  </si>
  <si>
    <t xml:space="preserve">  21599</t>
  </si>
  <si>
    <t xml:space="preserve">  其他资源勘探电力信息等支出</t>
  </si>
  <si>
    <t xml:space="preserve">    2159999</t>
  </si>
  <si>
    <t xml:space="preserve">    其他资源勘探电力信息等支出</t>
  </si>
  <si>
    <t>22999</t>
  </si>
  <si>
    <t>2299901</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</si>
  <si>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</si>
  <si>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</si>
  <si>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</si>
  <si>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</si>
  <si>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</si>
  <si>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</si>
  <si>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</si>
  <si>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</si>
  <si>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</si>
  <si>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</si>
  <si>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</si>
  <si>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</si>
  <si>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</si>
  <si>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</si>
  <si>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</si>
  <si>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</si>
  <si>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</si>
  <si>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</si>
  <si>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</si>
  <si>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</si>
  <si>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</si>
  <si>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</si>
  <si>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</si>
  <si>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</si>
  <si>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</si>
  <si>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</si>
  <si>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</si>
  <si>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</si>
  <si>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</si>
  <si>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</si>
  <si>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</si>
  <si>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 xml:space="preserve">  30103</t>
  </si>
  <si>
    <t>奖金</t>
  </si>
  <si>
    <t xml:space="preserve">  30105</t>
  </si>
  <si>
    <t>其他社会保障缴费</t>
  </si>
  <si>
    <t xml:space="preserve">  30106</t>
  </si>
  <si>
    <t>伙食补助费</t>
  </si>
  <si>
    <t xml:space="preserve">  30107</t>
  </si>
  <si>
    <t>绩效工资</t>
  </si>
  <si>
    <t xml:space="preserve">  30108</t>
  </si>
  <si>
    <t>机关事业单位基本养老保险缴费</t>
  </si>
  <si>
    <t xml:space="preserve">  30109</t>
  </si>
  <si>
    <t>职业年金缴费</t>
  </si>
  <si>
    <t xml:space="preserve">  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</si>
  <si>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</si>
  <si>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</si>
  <si>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</si>
  <si>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</si>
  <si>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</si>
  <si>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</si>
  <si>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</si>
  <si>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</si>
  <si>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</si>
  <si>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</si>
  <si>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</si>
  <si>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</si>
  <si>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</si>
  <si>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</si>
  <si>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</si>
  <si>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</si>
  <si>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</si>
  <si>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</si>
  <si>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</si>
  <si>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</si>
  <si>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</si>
  <si>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</si>
  <si>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</si>
  <si>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30212</t>
  </si>
  <si>
    <t>因公出国（境）费用</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</si>
  <si>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</si>
  <si>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</si>
  <si>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</si>
  <si>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</si>
  <si>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</si>
  <si>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</si>
  <si>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</si>
  <si>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</si>
  <si>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</si>
  <si>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</si>
  <si>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30218</t>
  </si>
  <si>
    <t>专用材料费</t>
  </si>
  <si>
    <t xml:space="preserve">  30224</t>
  </si>
  <si>
    <t>被装购置费</t>
  </si>
  <si>
    <t xml:space="preserve">  30225</t>
  </si>
  <si>
    <t>专用燃料费</t>
  </si>
  <si>
    <t xml:space="preserve">  30226</t>
  </si>
  <si>
    <t>劳务费</t>
  </si>
  <si>
    <t xml:space="preserve">  30227</t>
  </si>
  <si>
    <t>委托业务费</t>
  </si>
  <si>
    <t xml:space="preserve">  30228</t>
  </si>
  <si>
    <t>工会经费</t>
  </si>
  <si>
    <t xml:space="preserve">  30229</t>
  </si>
  <si>
    <t>福利费</t>
  </si>
  <si>
    <t xml:space="preserve">  30231</t>
  </si>
  <si>
    <t>公务用车运行维护费</t>
  </si>
  <si>
    <t xml:space="preserve">  30239</t>
  </si>
  <si>
    <t>其他交通费用</t>
  </si>
  <si>
    <t xml:space="preserve">  30240</t>
  </si>
  <si>
    <t>税金及附加费用</t>
  </si>
  <si>
    <t xml:space="preserve">  30299</t>
  </si>
  <si>
    <t>其他商品和服务支出</t>
  </si>
  <si>
    <t>303</t>
  </si>
  <si>
    <t>对个人和家庭的补助</t>
  </si>
  <si>
    <t xml:space="preserve">  30301</t>
  </si>
  <si>
    <t>离休费</t>
  </si>
  <si>
    <t xml:space="preserve">  30302</t>
  </si>
  <si>
    <t>退休费</t>
  </si>
  <si>
    <t xml:space="preserve">  30303</t>
  </si>
  <si>
    <t>退职（役）费</t>
  </si>
  <si>
    <t xml:space="preserve">  30304</t>
  </si>
  <si>
    <t>抚恤金</t>
  </si>
  <si>
    <t xml:space="preserve">  30305</t>
  </si>
  <si>
    <t>生活补助</t>
  </si>
  <si>
    <t xml:space="preserve">  30306</t>
  </si>
  <si>
    <t>救济费</t>
  </si>
  <si>
    <t xml:space="preserve">  30307</t>
  </si>
  <si>
    <t>医疗费</t>
  </si>
  <si>
    <t xml:space="preserve">  30308</t>
  </si>
  <si>
    <t>助学金</t>
  </si>
  <si>
    <t xml:space="preserve">  30309</t>
  </si>
  <si>
    <t>奖励金</t>
  </si>
  <si>
    <t xml:space="preserve">  30310</t>
  </si>
  <si>
    <t>生产补贴</t>
  </si>
  <si>
    <t xml:space="preserve">  30311</t>
  </si>
  <si>
    <t>住房公积金</t>
  </si>
  <si>
    <t xml:space="preserve">  30312</t>
  </si>
  <si>
    <t>提租补贴</t>
  </si>
  <si>
    <t xml:space="preserve">  30313</t>
  </si>
  <si>
    <t>购房补贴</t>
  </si>
  <si>
    <t xml:space="preserve">  30314</t>
  </si>
  <si>
    <t>采暖补贴</t>
  </si>
  <si>
    <t xml:space="preserve">  30315</t>
  </si>
  <si>
    <t>物业服务补贴</t>
  </si>
  <si>
    <t xml:space="preserve">  30399</t>
  </si>
  <si>
    <t>其他对个人和家庭的补助支出</t>
  </si>
  <si>
    <t>310</t>
  </si>
  <si>
    <t>其他资本性支出</t>
  </si>
  <si>
    <t xml:space="preserve">  31002</t>
  </si>
  <si>
    <t>房屋建筑物购建</t>
  </si>
  <si>
    <t xml:space="preserve">  31003</t>
  </si>
  <si>
    <t>办公设备购置</t>
  </si>
  <si>
    <t>……</t>
  </si>
  <si>
    <t>注：本表反映部门本年度一般公共预算财政拨款基本支出明细情况。</t>
  </si>
  <si>
    <t>一般公共预算财政拨款“三公”经费、会议费、培训费支出决算表</t>
  </si>
  <si>
    <t>公开07表</t>
  </si>
  <si>
    <t>一般公共预算财政拨款安排的“三公”经费</t>
  </si>
  <si>
    <t>公务用车购置及运行维护费</t>
  </si>
  <si>
    <t>公务用车购置费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</si>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</sst>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_ "/>
  </numFmts>
  <fonts count="46">
    <font>
      <sz val="9"/>
      <name val="宋体"/>
      <family val="0"/>
    </font>
    <font>
      <b/>
      <sz val="20"/>
      <name val="宋体"/>
      <family val="0"/>
    </font>
    <font>
      <b/>
      <sz val="10"/>
      <name val="宋体"/>
      <family val="0"/>
    </font>
    <font>
      <sz val="10"/>
      <name val="宋体"/>
      <family val="0"/>
    </font>
    <font>
      <b/>
      <sz val="9"/>
      <name val="宋体"/>
      <family val="0"/>
    </font>
    <font>
      <b/>
      <sz val="12"/>
      <name val="宋体"/>
      <family val="0"/>
    </font>
    <font>
      <sz val="48"/>
      <name val="宋体"/>
      <family val="0"/>
    </font>
    <font>
      <sz val="11"/>
      <color indexed="9"/>
      <name val="宋体"/>
      <family val="0"/>
    </font>
    <font>
      <b/>
      <sz val="15"/>
      <color indexed="54"/>
      <name val="宋体"/>
      <family val="0"/>
    </font>
    <font>
      <sz val="11"/>
      <color indexed="8"/>
      <name val="宋体"/>
      <family val="0"/>
    </font>
    <font>
      <b/>
      <sz val="13"/>
      <color indexed="54"/>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color indexed="63"/>
      </left>
      <right>
        <color indexed="63"/>
      </right>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80" fontId="3" fillId="0" borderId="10" xfId="0" applyNumberFormat="1" applyFont="1" applyFill="1" applyBorder="1" applyAlignment="1" applyProtection="1">
      <alignment horizontal="right" vertical="center" wrapText="1"/>
      <protection/>
    </xf>
    <xf numFmtId="180" fontId="3" fillId="0" borderId="10" xfId="0" applyNumberFormat="1" applyFont="1" applyFill="1" applyBorder="1" applyAlignment="1" applyProtection="1">
      <alignment horizontal="right" vertical="center"/>
      <protection/>
    </xf>
    <xf numFmtId="49" fontId="3" fillId="0" borderId="18" xfId="0" applyNumberFormat="1" applyFont="1" applyFill="1" applyBorder="1" applyAlignment="1" applyProtection="1">
      <alignment horizontal="left" vertical="center" wrapText="1"/>
      <protection/>
    </xf>
    <xf numFmtId="0" fontId="0" fillId="0" borderId="10" xfId="0" applyBorder="1" applyAlignment="1">
      <alignment/>
    </xf>
    <xf numFmtId="49" fontId="3" fillId="0" borderId="1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right" vertical="center"/>
    </xf>
    <xf numFmtId="0" fontId="4" fillId="0" borderId="17" xfId="0" applyFont="1" applyFill="1" applyBorder="1" applyAlignment="1">
      <alignment vertical="center"/>
    </xf>
    <xf numFmtId="180" fontId="0" fillId="0" borderId="10" xfId="0" applyNumberFormat="1" applyFill="1" applyBorder="1" applyAlignment="1">
      <alignment horizontal="right" vertical="center"/>
    </xf>
    <xf numFmtId="0" fontId="4" fillId="0" borderId="17" xfId="0" applyFont="1" applyBorder="1" applyAlignment="1">
      <alignment vertical="center"/>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wrapText="1"/>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8" xfId="0" applyNumberFormat="1" applyFont="1" applyFill="1" applyBorder="1" applyAlignment="1" applyProtection="1">
      <alignment horizontal="right" vertical="center" wrapText="1"/>
      <protection/>
    </xf>
    <xf numFmtId="4" fontId="0" fillId="0" borderId="21" xfId="0" applyNumberFormat="1" applyFill="1" applyBorder="1" applyAlignment="1">
      <alignment horizontal="right" vertical="center" wrapText="1"/>
    </xf>
    <xf numFmtId="4" fontId="4" fillId="0" borderId="10" xfId="0" applyNumberFormat="1" applyFont="1" applyFill="1" applyBorder="1" applyAlignment="1" applyProtection="1">
      <alignment horizontal="right" vertical="center"/>
      <protection/>
    </xf>
    <xf numFmtId="0" fontId="3" fillId="0" borderId="16" xfId="0" applyFont="1" applyBorder="1" applyAlignment="1">
      <alignment horizontal="left"/>
    </xf>
    <xf numFmtId="0" fontId="3" fillId="0" borderId="20" xfId="0" applyFont="1" applyBorder="1" applyAlignment="1">
      <alignment horizontal="left"/>
    </xf>
    <xf numFmtId="0" fontId="3" fillId="0" borderId="17" xfId="0" applyFont="1" applyBorder="1" applyAlignment="1">
      <alignment horizontal="left"/>
    </xf>
    <xf numFmtId="0" fontId="5" fillId="0" borderId="0" xfId="0" applyFont="1" applyAlignment="1">
      <alignment vertical="center"/>
    </xf>
    <xf numFmtId="0" fontId="6"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33203125" defaultRowHeight="11.25"/>
  <cols>
    <col min="1" max="1" width="188" style="0" customWidth="1"/>
    <col min="2" max="2" width="60" style="0" customWidth="1"/>
    <col min="3" max="3" width="50.83203125" style="0" customWidth="1"/>
  </cols>
  <sheetData>
    <row r="1" ht="73.5" customHeight="1">
      <c r="A1" s="93" t="s">
        <v>0</v>
      </c>
    </row>
    <row r="2" ht="53.25" customHeight="1">
      <c r="A2" s="94" t="s">
        <v>1</v>
      </c>
    </row>
    <row r="3" ht="151.5" customHeight="1">
      <c r="A3" s="95" t="s">
        <v>2</v>
      </c>
    </row>
    <row r="4" ht="69.75" customHeight="1">
      <c r="A4" s="96" t="s">
        <v>3</v>
      </c>
    </row>
    <row r="5" ht="87" customHeight="1">
      <c r="A5" s="96" t="s">
        <v>4</v>
      </c>
    </row>
  </sheetData>
  <sheetProtection/>
  <printOptions/>
  <pageMargins left="0.75" right="0.75" top="0.7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5"/>
  <sheetViews>
    <sheetView showGridLines="0" showZeros="0" tabSelected="1" workbookViewId="0" topLeftCell="A9">
      <selection activeCell="D32" sqref="D3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5</v>
      </c>
      <c r="B1" s="1"/>
      <c r="C1" s="1"/>
      <c r="D1" s="1"/>
      <c r="E1" s="85"/>
      <c r="F1" s="85"/>
    </row>
    <row r="2" spans="1:5" ht="13.5" customHeight="1">
      <c r="A2" s="1"/>
      <c r="B2" s="1"/>
      <c r="C2" s="1"/>
      <c r="D2" s="2" t="s">
        <v>6</v>
      </c>
      <c r="E2" s="1"/>
    </row>
    <row r="3" spans="1:5" ht="15.75" customHeight="1">
      <c r="A3" s="3" t="s">
        <v>7</v>
      </c>
      <c r="B3" s="3"/>
      <c r="C3" s="5"/>
      <c r="D3" s="2" t="s">
        <v>8</v>
      </c>
      <c r="E3" s="5"/>
    </row>
    <row r="4" spans="1:4" ht="27" customHeight="1">
      <c r="A4" s="13" t="s">
        <v>9</v>
      </c>
      <c r="B4" s="14"/>
      <c r="C4" s="15" t="s">
        <v>10</v>
      </c>
      <c r="D4" s="15"/>
    </row>
    <row r="5" spans="1:4" s="84" customFormat="1" ht="24" customHeight="1">
      <c r="A5" s="15" t="s">
        <v>11</v>
      </c>
      <c r="B5" s="15" t="s">
        <v>12</v>
      </c>
      <c r="C5" s="15" t="s">
        <v>13</v>
      </c>
      <c r="D5" s="15" t="s">
        <v>12</v>
      </c>
    </row>
    <row r="6" spans="1:4" ht="15" customHeight="1">
      <c r="A6" s="17" t="s">
        <v>14</v>
      </c>
      <c r="B6" s="54">
        <v>20463.64</v>
      </c>
      <c r="C6" s="19" t="s">
        <v>15</v>
      </c>
      <c r="D6" s="55">
        <v>9110.3</v>
      </c>
    </row>
    <row r="7" spans="1:4" ht="15" customHeight="1">
      <c r="A7" s="17" t="s">
        <v>16</v>
      </c>
      <c r="B7" s="54">
        <v>20463.64</v>
      </c>
      <c r="C7" s="19" t="s">
        <v>17</v>
      </c>
      <c r="D7" s="55"/>
    </row>
    <row r="8" spans="1:4" ht="15" customHeight="1">
      <c r="A8" s="17" t="s">
        <v>18</v>
      </c>
      <c r="B8" s="54"/>
      <c r="C8" s="19" t="s">
        <v>19</v>
      </c>
      <c r="D8" s="55">
        <v>30</v>
      </c>
    </row>
    <row r="9" spans="1:4" ht="15" customHeight="1">
      <c r="A9" s="17" t="s">
        <v>20</v>
      </c>
      <c r="B9" s="54">
        <v>0</v>
      </c>
      <c r="C9" s="19" t="s">
        <v>21</v>
      </c>
      <c r="D9" s="55"/>
    </row>
    <row r="10" spans="1:4" ht="15" customHeight="1">
      <c r="A10" s="17" t="s">
        <v>22</v>
      </c>
      <c r="B10" s="54">
        <v>0</v>
      </c>
      <c r="C10" s="19" t="s">
        <v>23</v>
      </c>
      <c r="D10" s="55">
        <v>16.38</v>
      </c>
    </row>
    <row r="11" spans="1:4" ht="15" customHeight="1">
      <c r="A11" s="17" t="s">
        <v>24</v>
      </c>
      <c r="B11" s="54"/>
      <c r="C11" s="19" t="s">
        <v>25</v>
      </c>
      <c r="D11" s="55">
        <v>162.28</v>
      </c>
    </row>
    <row r="12" spans="1:4" ht="15" customHeight="1">
      <c r="A12" s="17" t="s">
        <v>26</v>
      </c>
      <c r="B12" s="54">
        <v>0</v>
      </c>
      <c r="C12" s="19" t="s">
        <v>27</v>
      </c>
      <c r="D12" s="55"/>
    </row>
    <row r="13" spans="1:4" ht="15" customHeight="1">
      <c r="A13" s="17" t="s">
        <v>28</v>
      </c>
      <c r="B13" s="54">
        <v>0</v>
      </c>
      <c r="C13" s="19" t="s">
        <v>29</v>
      </c>
      <c r="D13" s="55">
        <v>1656.35</v>
      </c>
    </row>
    <row r="14" spans="1:4" ht="15" customHeight="1">
      <c r="A14" s="21" t="s">
        <v>30</v>
      </c>
      <c r="B14" s="54">
        <v>0</v>
      </c>
      <c r="C14" s="19" t="s">
        <v>31</v>
      </c>
      <c r="D14" s="55">
        <v>47.77</v>
      </c>
    </row>
    <row r="15" spans="1:4" ht="15" customHeight="1">
      <c r="A15" s="21" t="s">
        <v>32</v>
      </c>
      <c r="B15" s="55">
        <v>411.75</v>
      </c>
      <c r="C15" s="19" t="s">
        <v>33</v>
      </c>
      <c r="D15" s="55">
        <v>720.8</v>
      </c>
    </row>
    <row r="16" spans="1:4" ht="15" customHeight="1">
      <c r="A16" s="86"/>
      <c r="B16" s="55"/>
      <c r="C16" s="19" t="s">
        <v>34</v>
      </c>
      <c r="D16" s="55"/>
    </row>
    <row r="17" spans="1:4" ht="15" customHeight="1">
      <c r="A17" s="21"/>
      <c r="B17" s="58"/>
      <c r="C17" s="19" t="s">
        <v>35</v>
      </c>
      <c r="D17" s="55"/>
    </row>
    <row r="18" spans="1:4" ht="15" customHeight="1">
      <c r="A18" s="21"/>
      <c r="B18" s="59"/>
      <c r="C18" s="19" t="s">
        <v>36</v>
      </c>
      <c r="D18" s="55"/>
    </row>
    <row r="19" spans="1:4" ht="15" customHeight="1">
      <c r="A19" s="86"/>
      <c r="B19" s="58"/>
      <c r="C19" s="19" t="s">
        <v>37</v>
      </c>
      <c r="D19" s="55">
        <v>46.94</v>
      </c>
    </row>
    <row r="20" spans="1:4" ht="15" customHeight="1">
      <c r="A20" s="86"/>
      <c r="B20" s="58"/>
      <c r="C20" s="19" t="s">
        <v>38</v>
      </c>
      <c r="D20" s="55"/>
    </row>
    <row r="21" spans="1:4" ht="15" customHeight="1">
      <c r="A21" s="23"/>
      <c r="B21" s="58"/>
      <c r="C21" s="19" t="s">
        <v>39</v>
      </c>
      <c r="D21" s="55"/>
    </row>
    <row r="22" spans="1:4" ht="15" customHeight="1">
      <c r="A22" s="23"/>
      <c r="B22" s="58"/>
      <c r="C22" s="19" t="s">
        <v>40</v>
      </c>
      <c r="D22" s="55">
        <v>8324</v>
      </c>
    </row>
    <row r="23" spans="1:4" ht="15" customHeight="1">
      <c r="A23" s="23"/>
      <c r="B23" s="58"/>
      <c r="C23" s="19" t="s">
        <v>41</v>
      </c>
      <c r="D23" s="55"/>
    </row>
    <row r="24" spans="1:4" ht="15" customHeight="1">
      <c r="A24" s="23"/>
      <c r="B24" s="58"/>
      <c r="C24" s="19" t="s">
        <v>42</v>
      </c>
      <c r="D24" s="55">
        <v>359.47</v>
      </c>
    </row>
    <row r="25" spans="1:4" ht="15" customHeight="1">
      <c r="A25" s="86"/>
      <c r="B25" s="58"/>
      <c r="C25" s="19" t="s">
        <v>43</v>
      </c>
      <c r="D25" s="55"/>
    </row>
    <row r="26" spans="1:4" ht="15" customHeight="1">
      <c r="A26" s="86"/>
      <c r="B26" s="59"/>
      <c r="C26" s="19" t="s">
        <v>44</v>
      </c>
      <c r="D26" s="87">
        <v>1782.32</v>
      </c>
    </row>
    <row r="27" spans="1:4" ht="15" customHeight="1">
      <c r="A27" s="86"/>
      <c r="B27" s="58"/>
      <c r="D27" s="44"/>
    </row>
    <row r="28" spans="1:4" ht="15" customHeight="1">
      <c r="A28" s="86"/>
      <c r="B28" s="58"/>
      <c r="C28" s="19"/>
      <c r="D28" s="88"/>
    </row>
    <row r="29" spans="1:4" ht="15" customHeight="1">
      <c r="A29" s="62" t="s">
        <v>45</v>
      </c>
      <c r="B29" s="63">
        <f>B6+B9+B10+B12+B13+B14+B15</f>
        <v>20875.39</v>
      </c>
      <c r="C29" s="62" t="s">
        <v>46</v>
      </c>
      <c r="D29" s="89">
        <f>SUM(D6:D26)</f>
        <v>22256.61</v>
      </c>
    </row>
    <row r="30" spans="1:4" ht="19.5" customHeight="1">
      <c r="A30" s="53" t="s">
        <v>47</v>
      </c>
      <c r="B30" s="89">
        <v>87.25</v>
      </c>
      <c r="C30" s="22" t="s">
        <v>48</v>
      </c>
      <c r="D30" s="89">
        <v>0.36</v>
      </c>
    </row>
    <row r="31" spans="1:4" ht="15" customHeight="1">
      <c r="A31" s="22" t="s">
        <v>49</v>
      </c>
      <c r="B31" s="89">
        <v>2928.79</v>
      </c>
      <c r="C31" s="68" t="s">
        <v>50</v>
      </c>
      <c r="D31" s="89">
        <v>1634.46</v>
      </c>
    </row>
    <row r="32" spans="1:4" ht="15" customHeight="1">
      <c r="A32" s="19"/>
      <c r="B32" s="89"/>
      <c r="C32" s="68"/>
      <c r="D32" s="89"/>
    </row>
    <row r="33" spans="1:4" ht="15" customHeight="1">
      <c r="A33" s="69" t="s">
        <v>51</v>
      </c>
      <c r="B33" s="70">
        <v>23891.43</v>
      </c>
      <c r="C33" s="62" t="s">
        <v>52</v>
      </c>
      <c r="D33" s="89">
        <f>D31+D30+D29</f>
        <v>23891.43</v>
      </c>
    </row>
    <row r="34" spans="1:4" ht="20.25" customHeight="1">
      <c r="A34" s="90" t="s">
        <v>53</v>
      </c>
      <c r="B34" s="91"/>
      <c r="C34" s="91"/>
      <c r="D34" s="92"/>
    </row>
    <row r="35" spans="1:4" ht="18" customHeight="1">
      <c r="A35" s="27"/>
      <c r="B35" s="27"/>
      <c r="C35" s="27"/>
      <c r="D35" s="2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showGridLines="0" showZeros="0" workbookViewId="0" topLeftCell="A1">
      <selection activeCell="D21" sqref="D21"/>
    </sheetView>
  </sheetViews>
  <sheetFormatPr defaultColWidth="9.16015625" defaultRowHeight="12.75" customHeight="1"/>
  <cols>
    <col min="1" max="1" width="14" style="0" customWidth="1"/>
    <col min="2" max="2" width="34.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54</v>
      </c>
      <c r="B1" s="1"/>
      <c r="C1" s="1"/>
      <c r="D1" s="1"/>
      <c r="E1" s="1"/>
      <c r="F1" s="1"/>
      <c r="G1" s="1"/>
      <c r="H1" s="1"/>
      <c r="I1" s="1"/>
      <c r="J1" s="1"/>
      <c r="K1" s="1"/>
    </row>
    <row r="2" ht="21.75" customHeight="1">
      <c r="K2" s="30" t="s">
        <v>55</v>
      </c>
    </row>
    <row r="3" spans="1:11" s="78" customFormat="1" ht="16.5" customHeight="1">
      <c r="A3" s="3" t="s">
        <v>7</v>
      </c>
      <c r="B3" s="3"/>
      <c r="C3" s="72"/>
      <c r="D3" s="72"/>
      <c r="E3" s="72"/>
      <c r="F3" s="72"/>
      <c r="G3" s="72"/>
      <c r="H3" s="72"/>
      <c r="I3" s="72"/>
      <c r="J3" s="72"/>
      <c r="K3" s="30" t="s">
        <v>8</v>
      </c>
    </row>
    <row r="4" spans="1:11" s="78" customFormat="1" ht="19.5" customHeight="1">
      <c r="A4" s="79" t="s">
        <v>13</v>
      </c>
      <c r="B4" s="80"/>
      <c r="C4" s="33" t="s">
        <v>45</v>
      </c>
      <c r="D4" s="33" t="s">
        <v>56</v>
      </c>
      <c r="E4" s="33" t="s">
        <v>57</v>
      </c>
      <c r="F4" s="33" t="s">
        <v>58</v>
      </c>
      <c r="G4" s="33" t="s">
        <v>59</v>
      </c>
      <c r="H4" s="33" t="s">
        <v>60</v>
      </c>
      <c r="I4" s="33" t="s">
        <v>61</v>
      </c>
      <c r="J4" s="33" t="s">
        <v>62</v>
      </c>
      <c r="K4" s="33" t="s">
        <v>63</v>
      </c>
    </row>
    <row r="5" spans="1:11" ht="28.5" customHeight="1">
      <c r="A5" s="81" t="s">
        <v>64</v>
      </c>
      <c r="B5" s="82" t="s">
        <v>65</v>
      </c>
      <c r="C5" s="33"/>
      <c r="D5" s="33"/>
      <c r="E5" s="33"/>
      <c r="F5" s="33"/>
      <c r="G5" s="33"/>
      <c r="H5" s="33"/>
      <c r="I5" s="33"/>
      <c r="J5" s="33"/>
      <c r="K5" s="33"/>
    </row>
    <row r="6" spans="1:11" ht="19.5" customHeight="1">
      <c r="A6" s="74" t="s">
        <v>66</v>
      </c>
      <c r="B6" s="75"/>
      <c r="C6" s="58">
        <f aca="true" t="shared" si="0" ref="C6:C11">D6+K6</f>
        <v>20875.39</v>
      </c>
      <c r="D6" s="58">
        <v>20463.64</v>
      </c>
      <c r="E6" s="58">
        <f aca="true" t="shared" si="1" ref="E6:K6">SUM(E9:E48)</f>
        <v>0</v>
      </c>
      <c r="F6" s="58">
        <f t="shared" si="1"/>
        <v>0</v>
      </c>
      <c r="G6" s="58">
        <f t="shared" si="1"/>
        <v>0</v>
      </c>
      <c r="H6" s="58">
        <f t="shared" si="1"/>
        <v>0</v>
      </c>
      <c r="I6" s="58">
        <f t="shared" si="1"/>
        <v>0</v>
      </c>
      <c r="J6" s="58">
        <f t="shared" si="1"/>
        <v>0</v>
      </c>
      <c r="K6" s="58">
        <v>411.75</v>
      </c>
    </row>
    <row r="7" spans="1:11" ht="19.5" customHeight="1">
      <c r="A7" s="76" t="s">
        <v>67</v>
      </c>
      <c r="B7" s="76" t="s">
        <v>68</v>
      </c>
      <c r="C7" s="58">
        <f t="shared" si="0"/>
        <v>8512.09</v>
      </c>
      <c r="D7" s="58">
        <f>D8</f>
        <v>8400.53</v>
      </c>
      <c r="E7" s="58">
        <f aca="true" t="shared" si="2" ref="E7:K7">E8</f>
        <v>0</v>
      </c>
      <c r="F7" s="58">
        <f t="shared" si="2"/>
        <v>0</v>
      </c>
      <c r="G7" s="58">
        <f t="shared" si="2"/>
        <v>0</v>
      </c>
      <c r="H7" s="58">
        <f t="shared" si="2"/>
        <v>0</v>
      </c>
      <c r="I7" s="58">
        <f t="shared" si="2"/>
        <v>0</v>
      </c>
      <c r="J7" s="58">
        <f t="shared" si="2"/>
        <v>0</v>
      </c>
      <c r="K7" s="58">
        <f t="shared" si="2"/>
        <v>111.56</v>
      </c>
    </row>
    <row r="8" spans="1:11" ht="19.5" customHeight="1">
      <c r="A8" s="76" t="s">
        <v>69</v>
      </c>
      <c r="B8" s="76" t="s">
        <v>70</v>
      </c>
      <c r="C8" s="58">
        <f t="shared" si="0"/>
        <v>8512.09</v>
      </c>
      <c r="D8" s="58">
        <f>D9+D10+D11+D12+D13+D14+D15</f>
        <v>8400.53</v>
      </c>
      <c r="E8" s="58">
        <f aca="true" t="shared" si="3" ref="E8:K8">E9+E10+E11+E12+E13+E14+E15</f>
        <v>0</v>
      </c>
      <c r="F8" s="58">
        <f t="shared" si="3"/>
        <v>0</v>
      </c>
      <c r="G8" s="58">
        <f t="shared" si="3"/>
        <v>0</v>
      </c>
      <c r="H8" s="58">
        <f t="shared" si="3"/>
        <v>0</v>
      </c>
      <c r="I8" s="58">
        <f t="shared" si="3"/>
        <v>0</v>
      </c>
      <c r="J8" s="58">
        <f t="shared" si="3"/>
        <v>0</v>
      </c>
      <c r="K8" s="58">
        <f t="shared" si="3"/>
        <v>111.56</v>
      </c>
    </row>
    <row r="9" spans="1:11" ht="19.5" customHeight="1">
      <c r="A9" s="76" t="s">
        <v>71</v>
      </c>
      <c r="B9" s="76" t="s">
        <v>72</v>
      </c>
      <c r="C9" s="58">
        <f t="shared" si="0"/>
        <v>3813.4700000000003</v>
      </c>
      <c r="D9" s="58">
        <v>3802.32</v>
      </c>
      <c r="E9" s="58"/>
      <c r="F9" s="58"/>
      <c r="G9" s="58"/>
      <c r="H9" s="58"/>
      <c r="I9" s="58"/>
      <c r="J9" s="58"/>
      <c r="K9" s="58">
        <v>11.15</v>
      </c>
    </row>
    <row r="10" spans="1:11" ht="19.5" customHeight="1">
      <c r="A10" s="76" t="s">
        <v>73</v>
      </c>
      <c r="B10" s="76" t="s">
        <v>74</v>
      </c>
      <c r="C10" s="58">
        <f t="shared" si="0"/>
        <v>240.23</v>
      </c>
      <c r="D10" s="58">
        <v>240.23</v>
      </c>
      <c r="E10" s="58"/>
      <c r="F10" s="58"/>
      <c r="G10" s="58"/>
      <c r="H10" s="58"/>
      <c r="I10" s="58"/>
      <c r="J10" s="58"/>
      <c r="K10" s="58"/>
    </row>
    <row r="11" spans="1:11" ht="19.5" customHeight="1">
      <c r="A11" s="76" t="s">
        <v>75</v>
      </c>
      <c r="B11" s="76" t="s">
        <v>76</v>
      </c>
      <c r="C11" s="58">
        <f t="shared" si="0"/>
        <v>210.88</v>
      </c>
      <c r="D11" s="58">
        <v>210.88</v>
      </c>
      <c r="E11" s="58"/>
      <c r="F11" s="58"/>
      <c r="G11" s="58"/>
      <c r="H11" s="58"/>
      <c r="I11" s="58"/>
      <c r="J11" s="58"/>
      <c r="K11" s="58"/>
    </row>
    <row r="12" spans="1:11" ht="19.5" customHeight="1">
      <c r="A12" s="76" t="s">
        <v>77</v>
      </c>
      <c r="B12" s="76" t="s">
        <v>78</v>
      </c>
      <c r="C12" s="58">
        <f aca="true" t="shared" si="4" ref="C12:C48">D12+K12</f>
        <v>94</v>
      </c>
      <c r="D12" s="58">
        <v>94</v>
      </c>
      <c r="E12" s="58"/>
      <c r="F12" s="58"/>
      <c r="G12" s="58"/>
      <c r="H12" s="58"/>
      <c r="I12" s="58"/>
      <c r="J12" s="58"/>
      <c r="K12" s="58"/>
    </row>
    <row r="13" spans="1:11" ht="19.5" customHeight="1">
      <c r="A13" s="76" t="s">
        <v>79</v>
      </c>
      <c r="B13" s="76" t="s">
        <v>80</v>
      </c>
      <c r="C13" s="58">
        <f t="shared" si="4"/>
        <v>5</v>
      </c>
      <c r="D13" s="58">
        <v>5</v>
      </c>
      <c r="E13" s="58"/>
      <c r="F13" s="58"/>
      <c r="G13" s="58"/>
      <c r="H13" s="58"/>
      <c r="I13" s="58"/>
      <c r="J13" s="58"/>
      <c r="K13" s="58"/>
    </row>
    <row r="14" spans="1:11" ht="19.5" customHeight="1">
      <c r="A14" s="76" t="s">
        <v>81</v>
      </c>
      <c r="B14" s="76" t="s">
        <v>82</v>
      </c>
      <c r="C14" s="58">
        <f t="shared" si="4"/>
        <v>1768.3400000000001</v>
      </c>
      <c r="D14" s="58">
        <v>1702.63</v>
      </c>
      <c r="E14" s="58"/>
      <c r="F14" s="58"/>
      <c r="G14" s="58"/>
      <c r="H14" s="58"/>
      <c r="I14" s="58"/>
      <c r="J14" s="58"/>
      <c r="K14" s="58">
        <v>65.71</v>
      </c>
    </row>
    <row r="15" spans="1:11" ht="19.5" customHeight="1">
      <c r="A15" s="76" t="s">
        <v>83</v>
      </c>
      <c r="B15" s="76" t="s">
        <v>84</v>
      </c>
      <c r="C15" s="58">
        <f t="shared" si="4"/>
        <v>2380.1699999999996</v>
      </c>
      <c r="D15" s="58">
        <v>2345.47</v>
      </c>
      <c r="E15" s="58"/>
      <c r="F15" s="58"/>
      <c r="G15" s="58"/>
      <c r="H15" s="58"/>
      <c r="I15" s="58"/>
      <c r="J15" s="58"/>
      <c r="K15" s="58">
        <v>34.7</v>
      </c>
    </row>
    <row r="16" spans="1:11" ht="19.5" customHeight="1">
      <c r="A16" s="76" t="s">
        <v>85</v>
      </c>
      <c r="B16" s="76" t="s">
        <v>86</v>
      </c>
      <c r="C16" s="58">
        <f t="shared" si="4"/>
        <v>30</v>
      </c>
      <c r="D16" s="58">
        <v>30</v>
      </c>
      <c r="E16" s="58"/>
      <c r="F16" s="58"/>
      <c r="G16" s="58"/>
      <c r="H16" s="58"/>
      <c r="I16" s="58"/>
      <c r="J16" s="58"/>
      <c r="K16" s="58"/>
    </row>
    <row r="17" spans="1:11" ht="19.5" customHeight="1">
      <c r="A17" s="76" t="s">
        <v>87</v>
      </c>
      <c r="B17" s="76" t="s">
        <v>88</v>
      </c>
      <c r="C17" s="58">
        <f t="shared" si="4"/>
        <v>30</v>
      </c>
      <c r="D17" s="58">
        <v>30</v>
      </c>
      <c r="E17" s="58"/>
      <c r="F17" s="58"/>
      <c r="G17" s="58"/>
      <c r="H17" s="58"/>
      <c r="I17" s="58"/>
      <c r="J17" s="58"/>
      <c r="K17" s="58"/>
    </row>
    <row r="18" spans="1:11" ht="19.5" customHeight="1">
      <c r="A18" s="76" t="s">
        <v>89</v>
      </c>
      <c r="B18" s="76" t="s">
        <v>90</v>
      </c>
      <c r="C18" s="58">
        <f t="shared" si="4"/>
        <v>30</v>
      </c>
      <c r="D18" s="58">
        <v>30</v>
      </c>
      <c r="E18" s="58"/>
      <c r="F18" s="58"/>
      <c r="G18" s="58"/>
      <c r="H18" s="58"/>
      <c r="I18" s="58"/>
      <c r="J18" s="58"/>
      <c r="K18" s="58"/>
    </row>
    <row r="19" spans="1:11" ht="19.5" customHeight="1">
      <c r="A19" s="76" t="s">
        <v>91</v>
      </c>
      <c r="B19" s="76" t="s">
        <v>92</v>
      </c>
      <c r="C19" s="58">
        <f t="shared" si="4"/>
        <v>16.38</v>
      </c>
      <c r="D19" s="58">
        <v>16.38</v>
      </c>
      <c r="E19" s="58"/>
      <c r="F19" s="58"/>
      <c r="G19" s="58"/>
      <c r="H19" s="58"/>
      <c r="I19" s="58"/>
      <c r="J19" s="58"/>
      <c r="K19" s="58"/>
    </row>
    <row r="20" spans="1:11" ht="19.5" customHeight="1">
      <c r="A20" s="76" t="s">
        <v>93</v>
      </c>
      <c r="B20" s="76" t="s">
        <v>94</v>
      </c>
      <c r="C20" s="58">
        <f t="shared" si="4"/>
        <v>16.38</v>
      </c>
      <c r="D20" s="58">
        <v>16.38</v>
      </c>
      <c r="E20" s="58"/>
      <c r="F20" s="58"/>
      <c r="G20" s="58"/>
      <c r="H20" s="58"/>
      <c r="I20" s="58"/>
      <c r="J20" s="58"/>
      <c r="K20" s="58"/>
    </row>
    <row r="21" spans="1:11" ht="19.5" customHeight="1">
      <c r="A21" s="76" t="s">
        <v>95</v>
      </c>
      <c r="B21" s="76" t="s">
        <v>96</v>
      </c>
      <c r="C21" s="58">
        <f t="shared" si="4"/>
        <v>16.38</v>
      </c>
      <c r="D21" s="58">
        <v>16.38</v>
      </c>
      <c r="E21" s="58"/>
      <c r="F21" s="58"/>
      <c r="G21" s="58"/>
      <c r="H21" s="58"/>
      <c r="I21" s="58"/>
      <c r="J21" s="58"/>
      <c r="K21" s="58"/>
    </row>
    <row r="22" spans="1:11" ht="19.5" customHeight="1">
      <c r="A22" s="76" t="s">
        <v>97</v>
      </c>
      <c r="B22" s="76" t="s">
        <v>98</v>
      </c>
      <c r="C22" s="58">
        <f t="shared" si="4"/>
        <v>162.28</v>
      </c>
      <c r="D22" s="58">
        <v>162.28</v>
      </c>
      <c r="E22" s="58"/>
      <c r="F22" s="58"/>
      <c r="G22" s="58"/>
      <c r="H22" s="58"/>
      <c r="I22" s="58"/>
      <c r="J22" s="58"/>
      <c r="K22" s="58"/>
    </row>
    <row r="23" spans="1:11" ht="19.5" customHeight="1">
      <c r="A23" s="76" t="s">
        <v>99</v>
      </c>
      <c r="B23" s="76" t="s">
        <v>100</v>
      </c>
      <c r="C23" s="58">
        <f t="shared" si="4"/>
        <v>162.28</v>
      </c>
      <c r="D23" s="58">
        <v>162.28</v>
      </c>
      <c r="E23" s="58"/>
      <c r="F23" s="58"/>
      <c r="G23" s="58"/>
      <c r="H23" s="58"/>
      <c r="I23" s="58"/>
      <c r="J23" s="58"/>
      <c r="K23" s="58"/>
    </row>
    <row r="24" spans="1:11" ht="19.5" customHeight="1">
      <c r="A24" s="76" t="s">
        <v>101</v>
      </c>
      <c r="B24" s="76" t="s">
        <v>102</v>
      </c>
      <c r="C24" s="58">
        <f t="shared" si="4"/>
        <v>162.28</v>
      </c>
      <c r="D24" s="58">
        <v>162.28</v>
      </c>
      <c r="E24" s="58"/>
      <c r="F24" s="58"/>
      <c r="G24" s="58"/>
      <c r="H24" s="58"/>
      <c r="I24" s="58"/>
      <c r="J24" s="58"/>
      <c r="K24" s="58"/>
    </row>
    <row r="25" spans="1:11" ht="19.5" customHeight="1">
      <c r="A25" s="76" t="s">
        <v>103</v>
      </c>
      <c r="B25" s="76" t="s">
        <v>104</v>
      </c>
      <c r="C25" s="58">
        <f t="shared" si="4"/>
        <v>1671.3200000000002</v>
      </c>
      <c r="D25" s="58">
        <f>D26+D30</f>
        <v>1671.3200000000002</v>
      </c>
      <c r="E25" s="58"/>
      <c r="F25" s="58"/>
      <c r="G25" s="58"/>
      <c r="H25" s="58"/>
      <c r="I25" s="58"/>
      <c r="J25" s="58"/>
      <c r="K25" s="58"/>
    </row>
    <row r="26" spans="1:11" ht="19.5" customHeight="1">
      <c r="A26" s="76" t="s">
        <v>105</v>
      </c>
      <c r="B26" s="76" t="s">
        <v>106</v>
      </c>
      <c r="C26" s="58">
        <f t="shared" si="4"/>
        <v>1670.5800000000002</v>
      </c>
      <c r="D26" s="58">
        <f>D27+D28+D29</f>
        <v>1670.5800000000002</v>
      </c>
      <c r="E26" s="58"/>
      <c r="F26" s="58"/>
      <c r="G26" s="58"/>
      <c r="H26" s="58"/>
      <c r="I26" s="58"/>
      <c r="J26" s="58"/>
      <c r="K26" s="58"/>
    </row>
    <row r="27" spans="1:11" ht="19.5" customHeight="1">
      <c r="A27" s="76" t="s">
        <v>107</v>
      </c>
      <c r="B27" s="76" t="s">
        <v>108</v>
      </c>
      <c r="C27" s="58">
        <f t="shared" si="4"/>
        <v>894.84</v>
      </c>
      <c r="D27" s="58">
        <v>894.84</v>
      </c>
      <c r="E27" s="58"/>
      <c r="F27" s="58"/>
      <c r="G27" s="58"/>
      <c r="H27" s="58"/>
      <c r="I27" s="58"/>
      <c r="J27" s="58"/>
      <c r="K27" s="58"/>
    </row>
    <row r="28" spans="1:11" ht="19.5" customHeight="1">
      <c r="A28" s="76" t="s">
        <v>109</v>
      </c>
      <c r="B28" s="76" t="s">
        <v>110</v>
      </c>
      <c r="C28" s="58">
        <f t="shared" si="4"/>
        <v>696.6</v>
      </c>
      <c r="D28" s="58">
        <v>696.6</v>
      </c>
      <c r="E28" s="58"/>
      <c r="F28" s="58"/>
      <c r="G28" s="58"/>
      <c r="H28" s="58"/>
      <c r="I28" s="58"/>
      <c r="J28" s="58"/>
      <c r="K28" s="58"/>
    </row>
    <row r="29" spans="1:11" ht="19.5" customHeight="1">
      <c r="A29" s="76" t="s">
        <v>111</v>
      </c>
      <c r="B29" s="76" t="s">
        <v>112</v>
      </c>
      <c r="C29" s="58">
        <f t="shared" si="4"/>
        <v>79.14</v>
      </c>
      <c r="D29" s="58">
        <v>79.14</v>
      </c>
      <c r="E29" s="58"/>
      <c r="F29" s="58"/>
      <c r="G29" s="58"/>
      <c r="H29" s="58"/>
      <c r="I29" s="58"/>
      <c r="J29" s="58"/>
      <c r="K29" s="58"/>
    </row>
    <row r="30" spans="1:11" ht="19.5" customHeight="1">
      <c r="A30" s="76" t="s">
        <v>113</v>
      </c>
      <c r="B30" s="76" t="s">
        <v>114</v>
      </c>
      <c r="C30" s="58">
        <f t="shared" si="4"/>
        <v>0.74</v>
      </c>
      <c r="D30" s="58">
        <v>0.74</v>
      </c>
      <c r="E30" s="58"/>
      <c r="F30" s="58"/>
      <c r="G30" s="58"/>
      <c r="H30" s="58"/>
      <c r="I30" s="58"/>
      <c r="J30" s="58"/>
      <c r="K30" s="58"/>
    </row>
    <row r="31" spans="1:11" ht="19.5" customHeight="1">
      <c r="A31" s="76" t="s">
        <v>115</v>
      </c>
      <c r="B31" s="76" t="s">
        <v>116</v>
      </c>
      <c r="C31" s="58">
        <f t="shared" si="4"/>
        <v>0.74</v>
      </c>
      <c r="D31" s="58">
        <v>0.74</v>
      </c>
      <c r="E31" s="58"/>
      <c r="F31" s="58"/>
      <c r="G31" s="58"/>
      <c r="H31" s="58"/>
      <c r="I31" s="58"/>
      <c r="J31" s="58"/>
      <c r="K31" s="58"/>
    </row>
    <row r="32" spans="1:11" ht="19.5" customHeight="1">
      <c r="A32" s="76" t="s">
        <v>117</v>
      </c>
      <c r="B32" s="76" t="s">
        <v>118</v>
      </c>
      <c r="C32" s="58">
        <f t="shared" si="4"/>
        <v>56.11</v>
      </c>
      <c r="D32" s="58">
        <v>56.11</v>
      </c>
      <c r="E32" s="58"/>
      <c r="F32" s="58"/>
      <c r="G32" s="58"/>
      <c r="H32" s="58"/>
      <c r="I32" s="58"/>
      <c r="J32" s="58"/>
      <c r="K32" s="58"/>
    </row>
    <row r="33" spans="1:11" ht="19.5" customHeight="1">
      <c r="A33" s="76" t="s">
        <v>119</v>
      </c>
      <c r="B33" s="76" t="s">
        <v>120</v>
      </c>
      <c r="C33" s="58">
        <f t="shared" si="4"/>
        <v>56.11</v>
      </c>
      <c r="D33" s="58">
        <v>56.11</v>
      </c>
      <c r="E33" s="58"/>
      <c r="F33" s="58"/>
      <c r="G33" s="58"/>
      <c r="H33" s="58"/>
      <c r="I33" s="58"/>
      <c r="J33" s="58"/>
      <c r="K33" s="58"/>
    </row>
    <row r="34" spans="1:11" ht="19.5" customHeight="1">
      <c r="A34" s="76" t="s">
        <v>121</v>
      </c>
      <c r="B34" s="76" t="s">
        <v>122</v>
      </c>
      <c r="C34" s="58">
        <f t="shared" si="4"/>
        <v>56.11</v>
      </c>
      <c r="D34" s="58">
        <v>56.11</v>
      </c>
      <c r="E34" s="58"/>
      <c r="F34" s="58"/>
      <c r="G34" s="58"/>
      <c r="H34" s="58"/>
      <c r="I34" s="58"/>
      <c r="J34" s="58"/>
      <c r="K34" s="58"/>
    </row>
    <row r="35" spans="1:11" ht="19.5" customHeight="1">
      <c r="A35" s="76" t="s">
        <v>123</v>
      </c>
      <c r="B35" s="76" t="s">
        <v>124</v>
      </c>
      <c r="C35" s="58">
        <f t="shared" si="4"/>
        <v>750</v>
      </c>
      <c r="D35" s="58">
        <v>750</v>
      </c>
      <c r="E35" s="58"/>
      <c r="F35" s="58"/>
      <c r="G35" s="58"/>
      <c r="H35" s="58"/>
      <c r="I35" s="58"/>
      <c r="J35" s="58"/>
      <c r="K35" s="58"/>
    </row>
    <row r="36" spans="1:11" ht="19.5" customHeight="1">
      <c r="A36" s="76" t="s">
        <v>125</v>
      </c>
      <c r="B36" s="76" t="s">
        <v>126</v>
      </c>
      <c r="C36" s="58">
        <f t="shared" si="4"/>
        <v>750</v>
      </c>
      <c r="D36" s="58">
        <v>750</v>
      </c>
      <c r="E36" s="58"/>
      <c r="F36" s="58"/>
      <c r="G36" s="58"/>
      <c r="H36" s="58"/>
      <c r="I36" s="58"/>
      <c r="J36" s="58"/>
      <c r="K36" s="58"/>
    </row>
    <row r="37" spans="1:11" ht="19.5" customHeight="1">
      <c r="A37" s="76" t="s">
        <v>127</v>
      </c>
      <c r="B37" s="76" t="s">
        <v>128</v>
      </c>
      <c r="C37" s="58">
        <f t="shared" si="4"/>
        <v>750</v>
      </c>
      <c r="D37" s="58">
        <v>750</v>
      </c>
      <c r="E37" s="58"/>
      <c r="F37" s="58"/>
      <c r="G37" s="58"/>
      <c r="H37" s="58"/>
      <c r="I37" s="58"/>
      <c r="J37" s="58"/>
      <c r="K37" s="58"/>
    </row>
    <row r="38" spans="1:11" ht="19.5" customHeight="1">
      <c r="A38" s="76" t="s">
        <v>129</v>
      </c>
      <c r="B38" s="76" t="s">
        <v>130</v>
      </c>
      <c r="C38" s="58">
        <f t="shared" si="4"/>
        <v>8324</v>
      </c>
      <c r="D38" s="58">
        <f>D39+D41</f>
        <v>8324</v>
      </c>
      <c r="E38" s="58"/>
      <c r="F38" s="58"/>
      <c r="G38" s="58"/>
      <c r="H38" s="58"/>
      <c r="I38" s="58"/>
      <c r="J38" s="58"/>
      <c r="K38" s="58"/>
    </row>
    <row r="39" spans="1:11" ht="19.5" customHeight="1">
      <c r="A39" s="76" t="s">
        <v>131</v>
      </c>
      <c r="B39" s="76" t="s">
        <v>132</v>
      </c>
      <c r="C39" s="58">
        <f t="shared" si="4"/>
        <v>3000</v>
      </c>
      <c r="D39" s="58">
        <v>3000</v>
      </c>
      <c r="E39" s="58"/>
      <c r="F39" s="58"/>
      <c r="G39" s="58"/>
      <c r="H39" s="58"/>
      <c r="I39" s="58"/>
      <c r="J39" s="58"/>
      <c r="K39" s="58"/>
    </row>
    <row r="40" spans="1:11" ht="19.5" customHeight="1">
      <c r="A40" s="76" t="s">
        <v>133</v>
      </c>
      <c r="B40" s="76" t="s">
        <v>134</v>
      </c>
      <c r="C40" s="58">
        <f t="shared" si="4"/>
        <v>3000</v>
      </c>
      <c r="D40" s="58">
        <v>3000</v>
      </c>
      <c r="E40" s="58"/>
      <c r="F40" s="58"/>
      <c r="G40" s="58"/>
      <c r="H40" s="58"/>
      <c r="I40" s="58"/>
      <c r="J40" s="58"/>
      <c r="K40" s="58"/>
    </row>
    <row r="41" spans="1:11" ht="19.5" customHeight="1">
      <c r="A41" s="76" t="s">
        <v>135</v>
      </c>
      <c r="B41" s="76" t="s">
        <v>136</v>
      </c>
      <c r="C41" s="58">
        <f t="shared" si="4"/>
        <v>5324</v>
      </c>
      <c r="D41" s="58">
        <v>5324</v>
      </c>
      <c r="E41" s="58"/>
      <c r="F41" s="58"/>
      <c r="G41" s="58"/>
      <c r="H41" s="58"/>
      <c r="I41" s="58"/>
      <c r="J41" s="58"/>
      <c r="K41" s="58"/>
    </row>
    <row r="42" spans="1:11" ht="19.5" customHeight="1">
      <c r="A42" s="76" t="s">
        <v>137</v>
      </c>
      <c r="B42" s="76" t="s">
        <v>138</v>
      </c>
      <c r="C42" s="58">
        <f t="shared" si="4"/>
        <v>5324</v>
      </c>
      <c r="D42" s="58">
        <v>5324</v>
      </c>
      <c r="E42" s="58"/>
      <c r="F42" s="58"/>
      <c r="G42" s="58"/>
      <c r="H42" s="58"/>
      <c r="I42" s="58"/>
      <c r="J42" s="58"/>
      <c r="K42" s="58"/>
    </row>
    <row r="43" spans="1:11" ht="19.5" customHeight="1">
      <c r="A43" s="76" t="s">
        <v>139</v>
      </c>
      <c r="B43" s="76" t="s">
        <v>140</v>
      </c>
      <c r="C43" s="58">
        <f t="shared" si="4"/>
        <v>360.76</v>
      </c>
      <c r="D43" s="58">
        <v>360.76</v>
      </c>
      <c r="E43" s="58"/>
      <c r="F43" s="58"/>
      <c r="G43" s="58"/>
      <c r="H43" s="58"/>
      <c r="I43" s="58"/>
      <c r="J43" s="58"/>
      <c r="K43" s="58"/>
    </row>
    <row r="44" spans="1:11" ht="19.5" customHeight="1">
      <c r="A44" s="76" t="s">
        <v>141</v>
      </c>
      <c r="B44" s="76" t="s">
        <v>142</v>
      </c>
      <c r="C44" s="58">
        <f t="shared" si="4"/>
        <v>360.76</v>
      </c>
      <c r="D44" s="58">
        <v>360.76</v>
      </c>
      <c r="E44" s="58"/>
      <c r="F44" s="58"/>
      <c r="G44" s="58"/>
      <c r="H44" s="58"/>
      <c r="I44" s="58"/>
      <c r="J44" s="58"/>
      <c r="K44" s="58"/>
    </row>
    <row r="45" spans="1:11" ht="19.5" customHeight="1">
      <c r="A45" s="76" t="s">
        <v>143</v>
      </c>
      <c r="B45" s="76" t="s">
        <v>144</v>
      </c>
      <c r="C45" s="58">
        <f t="shared" si="4"/>
        <v>360.76</v>
      </c>
      <c r="D45" s="58">
        <v>360.76</v>
      </c>
      <c r="E45" s="58"/>
      <c r="F45" s="58"/>
      <c r="G45" s="58"/>
      <c r="H45" s="58"/>
      <c r="I45" s="58"/>
      <c r="J45" s="58"/>
      <c r="K45" s="58"/>
    </row>
    <row r="46" spans="1:11" ht="19.5" customHeight="1">
      <c r="A46" s="76" t="s">
        <v>145</v>
      </c>
      <c r="B46" s="76" t="s">
        <v>146</v>
      </c>
      <c r="C46" s="58">
        <f t="shared" si="4"/>
        <v>992.45</v>
      </c>
      <c r="D46" s="58">
        <v>692.26</v>
      </c>
      <c r="E46" s="58"/>
      <c r="F46" s="58"/>
      <c r="G46" s="58"/>
      <c r="H46" s="58"/>
      <c r="I46" s="58"/>
      <c r="J46" s="58"/>
      <c r="K46" s="58">
        <v>300.19</v>
      </c>
    </row>
    <row r="47" spans="1:11" ht="19.5" customHeight="1">
      <c r="A47" s="76" t="s">
        <v>147</v>
      </c>
      <c r="B47" s="76" t="s">
        <v>136</v>
      </c>
      <c r="C47" s="58">
        <f t="shared" si="4"/>
        <v>992.45</v>
      </c>
      <c r="D47" s="58">
        <v>692.26</v>
      </c>
      <c r="E47" s="58"/>
      <c r="F47" s="58"/>
      <c r="G47" s="58"/>
      <c r="H47" s="58"/>
      <c r="I47" s="58"/>
      <c r="J47" s="58"/>
      <c r="K47" s="58">
        <v>300.19</v>
      </c>
    </row>
    <row r="48" spans="1:11" ht="19.5" customHeight="1">
      <c r="A48" s="76" t="s">
        <v>148</v>
      </c>
      <c r="B48" s="76" t="s">
        <v>138</v>
      </c>
      <c r="C48" s="58">
        <f t="shared" si="4"/>
        <v>992.45</v>
      </c>
      <c r="D48" s="58">
        <v>692.26</v>
      </c>
      <c r="E48" s="58"/>
      <c r="F48" s="58"/>
      <c r="G48" s="58"/>
      <c r="H48" s="58"/>
      <c r="I48" s="58"/>
      <c r="J48" s="58"/>
      <c r="K48" s="58">
        <v>300.19</v>
      </c>
    </row>
    <row r="49" spans="1:11" ht="18" customHeight="1">
      <c r="A49" s="76"/>
      <c r="B49" s="76"/>
      <c r="C49" s="58"/>
      <c r="D49" s="58"/>
      <c r="E49" s="58"/>
      <c r="F49" s="58"/>
      <c r="G49" s="58"/>
      <c r="H49" s="58"/>
      <c r="I49" s="58"/>
      <c r="J49" s="58"/>
      <c r="K49" s="58"/>
    </row>
    <row r="50" spans="1:11" ht="23.25" customHeight="1">
      <c r="A50" s="83" t="s">
        <v>149</v>
      </c>
      <c r="B50" s="83"/>
      <c r="C50" s="83"/>
      <c r="D50" s="83"/>
      <c r="E50" s="83"/>
      <c r="F50" s="83"/>
      <c r="G50" s="83"/>
      <c r="H50" s="83"/>
      <c r="I50" s="83"/>
      <c r="J50" s="83"/>
      <c r="K50" s="83"/>
    </row>
  </sheetData>
  <sheetProtection/>
  <mergeCells count="14">
    <mergeCell ref="A1:K1"/>
    <mergeCell ref="A3:B3"/>
    <mergeCell ref="A4:B4"/>
    <mergeCell ref="A6:B6"/>
    <mergeCell ref="A50:K50"/>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53"/>
  <sheetViews>
    <sheetView showGridLines="0" showZeros="0" workbookViewId="0" topLeftCell="A1">
      <selection activeCell="D57" sqref="D57"/>
    </sheetView>
  </sheetViews>
  <sheetFormatPr defaultColWidth="9.16015625" defaultRowHeight="12.75" customHeight="1"/>
  <cols>
    <col min="1" max="1" width="13.160156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150</v>
      </c>
      <c r="B1" s="1"/>
      <c r="C1" s="1"/>
      <c r="D1" s="1"/>
      <c r="E1" s="1"/>
      <c r="F1" s="1"/>
      <c r="G1" s="1"/>
      <c r="H1" s="1"/>
    </row>
    <row r="2" spans="1:8" ht="19.5" customHeight="1">
      <c r="A2" s="1"/>
      <c r="B2" s="1"/>
      <c r="C2" s="1"/>
      <c r="D2" s="1"/>
      <c r="E2" s="1"/>
      <c r="F2" s="1"/>
      <c r="G2" s="1"/>
      <c r="H2" s="30" t="s">
        <v>151</v>
      </c>
    </row>
    <row r="3" spans="1:8" ht="13.5" customHeight="1">
      <c r="A3" s="3" t="s">
        <v>7</v>
      </c>
      <c r="B3" s="3"/>
      <c r="C3" s="72"/>
      <c r="D3" s="72"/>
      <c r="E3" s="72"/>
      <c r="F3" s="72"/>
      <c r="G3" s="72"/>
      <c r="H3" s="30" t="s">
        <v>8</v>
      </c>
    </row>
    <row r="4" spans="1:8" ht="21" customHeight="1">
      <c r="A4" s="73" t="s">
        <v>13</v>
      </c>
      <c r="B4" s="73"/>
      <c r="C4" s="33" t="s">
        <v>66</v>
      </c>
      <c r="D4" s="33" t="s">
        <v>152</v>
      </c>
      <c r="E4" s="33" t="s">
        <v>153</v>
      </c>
      <c r="F4" s="33" t="s">
        <v>154</v>
      </c>
      <c r="G4" s="33" t="s">
        <v>155</v>
      </c>
      <c r="H4" s="33" t="s">
        <v>156</v>
      </c>
    </row>
    <row r="5" spans="1:8" ht="36.75" customHeight="1">
      <c r="A5" s="33" t="s">
        <v>64</v>
      </c>
      <c r="B5" s="33" t="s">
        <v>65</v>
      </c>
      <c r="C5" s="33"/>
      <c r="D5" s="33"/>
      <c r="E5" s="33"/>
      <c r="F5" s="33"/>
      <c r="G5" s="33"/>
      <c r="H5" s="33"/>
    </row>
    <row r="6" spans="1:8" ht="19.5" customHeight="1">
      <c r="A6" s="74" t="s">
        <v>66</v>
      </c>
      <c r="B6" s="75"/>
      <c r="C6" s="55">
        <f aca="true" t="shared" si="0" ref="C6:C51">D6+E6</f>
        <v>22256.61</v>
      </c>
      <c r="D6" s="55">
        <f>D7+D16+D19+D22+D25+D32+D35+D38+D41+D46+D49</f>
        <v>7731.140000000001</v>
      </c>
      <c r="E6" s="55">
        <f>E7+E16+E19+E22+E25+E32+E35+E38+E41+E46+E49</f>
        <v>14525.47</v>
      </c>
      <c r="F6" s="55"/>
      <c r="G6" s="55"/>
      <c r="H6" s="55"/>
    </row>
    <row r="7" spans="1:8" ht="19.5" customHeight="1">
      <c r="A7" s="76" t="s">
        <v>67</v>
      </c>
      <c r="B7" s="76" t="s">
        <v>68</v>
      </c>
      <c r="C7" s="55">
        <f t="shared" si="0"/>
        <v>9110.29</v>
      </c>
      <c r="D7" s="55">
        <f>D8</f>
        <v>5662.75</v>
      </c>
      <c r="E7" s="55">
        <f>E8</f>
        <v>3447.54</v>
      </c>
      <c r="F7" s="55"/>
      <c r="G7" s="55"/>
      <c r="H7" s="55"/>
    </row>
    <row r="8" spans="1:8" ht="19.5" customHeight="1">
      <c r="A8" s="76" t="s">
        <v>69</v>
      </c>
      <c r="B8" s="76" t="s">
        <v>70</v>
      </c>
      <c r="C8" s="55">
        <f t="shared" si="0"/>
        <v>9110.29</v>
      </c>
      <c r="D8" s="55">
        <f>D9+D10+D11+D12+D13+D14+D15</f>
        <v>5662.75</v>
      </c>
      <c r="E8" s="55">
        <f>E9+E10+E11+E12+E13+E14+E15</f>
        <v>3447.54</v>
      </c>
      <c r="F8" s="55"/>
      <c r="G8" s="55"/>
      <c r="H8" s="55"/>
    </row>
    <row r="9" spans="1:8" ht="19.5" customHeight="1">
      <c r="A9" s="76" t="s">
        <v>71</v>
      </c>
      <c r="B9" s="76" t="s">
        <v>72</v>
      </c>
      <c r="C9" s="55">
        <f t="shared" si="0"/>
        <v>3811.72</v>
      </c>
      <c r="D9" s="55">
        <v>3811.72</v>
      </c>
      <c r="E9" s="55"/>
      <c r="F9" s="55"/>
      <c r="G9" s="55"/>
      <c r="H9" s="55"/>
    </row>
    <row r="10" spans="1:8" ht="19.5" customHeight="1">
      <c r="A10" s="76" t="s">
        <v>73</v>
      </c>
      <c r="B10" s="76" t="s">
        <v>74</v>
      </c>
      <c r="C10" s="55">
        <f t="shared" si="0"/>
        <v>230.23</v>
      </c>
      <c r="D10" s="55"/>
      <c r="E10" s="55">
        <v>230.23</v>
      </c>
      <c r="F10" s="55"/>
      <c r="G10" s="55"/>
      <c r="H10" s="55"/>
    </row>
    <row r="11" spans="1:8" ht="19.5" customHeight="1">
      <c r="A11" s="76" t="s">
        <v>75</v>
      </c>
      <c r="B11" s="76" t="s">
        <v>76</v>
      </c>
      <c r="C11" s="55">
        <f t="shared" si="0"/>
        <v>210.88</v>
      </c>
      <c r="D11" s="55"/>
      <c r="E11" s="55">
        <v>210.88</v>
      </c>
      <c r="F11" s="55"/>
      <c r="G11" s="55"/>
      <c r="H11" s="55"/>
    </row>
    <row r="12" spans="1:8" ht="19.5" customHeight="1">
      <c r="A12" s="76" t="s">
        <v>77</v>
      </c>
      <c r="B12" s="76" t="s">
        <v>78</v>
      </c>
      <c r="C12" s="55">
        <f t="shared" si="0"/>
        <v>94</v>
      </c>
      <c r="D12" s="55"/>
      <c r="E12" s="55">
        <v>94</v>
      </c>
      <c r="F12" s="55"/>
      <c r="G12" s="55"/>
      <c r="H12" s="55"/>
    </row>
    <row r="13" spans="1:8" ht="19.5" customHeight="1">
      <c r="A13" s="76" t="s">
        <v>79</v>
      </c>
      <c r="B13" s="76" t="s">
        <v>80</v>
      </c>
      <c r="C13" s="55">
        <f t="shared" si="0"/>
        <v>5</v>
      </c>
      <c r="D13" s="55"/>
      <c r="E13" s="55">
        <v>5</v>
      </c>
      <c r="F13" s="55"/>
      <c r="G13" s="55"/>
      <c r="H13" s="55"/>
    </row>
    <row r="14" spans="1:8" ht="19.5" customHeight="1">
      <c r="A14" s="76" t="s">
        <v>81</v>
      </c>
      <c r="B14" s="76" t="s">
        <v>82</v>
      </c>
      <c r="C14" s="55">
        <f t="shared" si="0"/>
        <v>1851.03</v>
      </c>
      <c r="D14" s="55">
        <v>1851.03</v>
      </c>
      <c r="E14" s="55"/>
      <c r="F14" s="55"/>
      <c r="G14" s="55"/>
      <c r="H14" s="55"/>
    </row>
    <row r="15" spans="1:8" ht="19.5" customHeight="1">
      <c r="A15" s="76" t="s">
        <v>83</v>
      </c>
      <c r="B15" s="76" t="s">
        <v>157</v>
      </c>
      <c r="C15" s="55">
        <f t="shared" si="0"/>
        <v>2907.43</v>
      </c>
      <c r="D15" s="55"/>
      <c r="E15" s="55">
        <v>2907.43</v>
      </c>
      <c r="F15" s="55"/>
      <c r="G15" s="55"/>
      <c r="H15" s="55"/>
    </row>
    <row r="16" spans="1:8" ht="19.5" customHeight="1">
      <c r="A16" s="76" t="s">
        <v>85</v>
      </c>
      <c r="B16" s="76" t="s">
        <v>86</v>
      </c>
      <c r="C16" s="55">
        <f t="shared" si="0"/>
        <v>30</v>
      </c>
      <c r="D16" s="55"/>
      <c r="E16" s="55">
        <v>30</v>
      </c>
      <c r="F16" s="55"/>
      <c r="G16" s="55"/>
      <c r="H16" s="55"/>
    </row>
    <row r="17" spans="1:8" ht="19.5" customHeight="1">
      <c r="A17" s="76" t="s">
        <v>87</v>
      </c>
      <c r="B17" s="76" t="s">
        <v>88</v>
      </c>
      <c r="C17" s="55">
        <f t="shared" si="0"/>
        <v>30</v>
      </c>
      <c r="D17" s="55"/>
      <c r="E17" s="55">
        <v>30</v>
      </c>
      <c r="F17" s="55"/>
      <c r="G17" s="55"/>
      <c r="H17" s="55"/>
    </row>
    <row r="18" spans="1:8" ht="19.5" customHeight="1">
      <c r="A18" s="76" t="s">
        <v>89</v>
      </c>
      <c r="B18" s="76" t="s">
        <v>90</v>
      </c>
      <c r="C18" s="55">
        <f t="shared" si="0"/>
        <v>30</v>
      </c>
      <c r="D18" s="55"/>
      <c r="E18" s="55">
        <v>30</v>
      </c>
      <c r="F18" s="55"/>
      <c r="G18" s="55"/>
      <c r="H18" s="55"/>
    </row>
    <row r="19" spans="1:8" ht="19.5" customHeight="1">
      <c r="A19" s="76" t="s">
        <v>91</v>
      </c>
      <c r="B19" s="76" t="s">
        <v>92</v>
      </c>
      <c r="C19" s="55">
        <f t="shared" si="0"/>
        <v>16.38</v>
      </c>
      <c r="D19" s="55">
        <v>4.8</v>
      </c>
      <c r="E19" s="55">
        <v>11.58</v>
      </c>
      <c r="F19" s="55"/>
      <c r="G19" s="55"/>
      <c r="H19" s="55"/>
    </row>
    <row r="20" spans="1:8" ht="19.5" customHeight="1">
      <c r="A20" s="76" t="s">
        <v>93</v>
      </c>
      <c r="B20" s="76" t="s">
        <v>94</v>
      </c>
      <c r="C20" s="55">
        <f t="shared" si="0"/>
        <v>16.38</v>
      </c>
      <c r="D20" s="55">
        <v>4.8</v>
      </c>
      <c r="E20" s="55">
        <v>11.58</v>
      </c>
      <c r="F20" s="55"/>
      <c r="G20" s="55"/>
      <c r="H20" s="55"/>
    </row>
    <row r="21" spans="1:8" ht="19.5" customHeight="1">
      <c r="A21" s="76" t="s">
        <v>95</v>
      </c>
      <c r="B21" s="76" t="s">
        <v>96</v>
      </c>
      <c r="C21" s="55">
        <f t="shared" si="0"/>
        <v>16.38</v>
      </c>
      <c r="D21" s="55">
        <v>4.8</v>
      </c>
      <c r="E21" s="55">
        <v>11.58</v>
      </c>
      <c r="F21" s="55"/>
      <c r="G21" s="55"/>
      <c r="H21" s="55"/>
    </row>
    <row r="22" spans="1:8" ht="19.5" customHeight="1">
      <c r="A22" s="76" t="s">
        <v>97</v>
      </c>
      <c r="B22" s="76" t="s">
        <v>98</v>
      </c>
      <c r="C22" s="55">
        <f t="shared" si="0"/>
        <v>162.28</v>
      </c>
      <c r="D22" s="55"/>
      <c r="E22" s="55">
        <v>162.28</v>
      </c>
      <c r="F22" s="55"/>
      <c r="G22" s="55"/>
      <c r="H22" s="55"/>
    </row>
    <row r="23" spans="1:8" ht="19.5" customHeight="1">
      <c r="A23" s="76" t="s">
        <v>99</v>
      </c>
      <c r="B23" s="76" t="s">
        <v>100</v>
      </c>
      <c r="C23" s="55">
        <f t="shared" si="0"/>
        <v>162.28</v>
      </c>
      <c r="D23" s="55"/>
      <c r="E23" s="55">
        <v>162.28</v>
      </c>
      <c r="F23" s="55"/>
      <c r="G23" s="55"/>
      <c r="H23" s="55"/>
    </row>
    <row r="24" spans="1:8" ht="19.5" customHeight="1">
      <c r="A24" s="76" t="s">
        <v>101</v>
      </c>
      <c r="B24" s="76" t="s">
        <v>102</v>
      </c>
      <c r="C24" s="55">
        <f t="shared" si="0"/>
        <v>162.28</v>
      </c>
      <c r="D24" s="55"/>
      <c r="E24" s="55">
        <v>162.28</v>
      </c>
      <c r="F24" s="55"/>
      <c r="G24" s="55"/>
      <c r="H24" s="55"/>
    </row>
    <row r="25" spans="1:8" ht="19.5" customHeight="1">
      <c r="A25" s="76" t="s">
        <v>103</v>
      </c>
      <c r="B25" s="76" t="s">
        <v>104</v>
      </c>
      <c r="C25" s="55">
        <f t="shared" si="0"/>
        <v>1656.3500000000001</v>
      </c>
      <c r="D25" s="55">
        <f>D26+D30</f>
        <v>1656.3500000000001</v>
      </c>
      <c r="E25" s="55"/>
      <c r="F25" s="55"/>
      <c r="G25" s="55"/>
      <c r="H25" s="55"/>
    </row>
    <row r="26" spans="1:8" ht="19.5" customHeight="1">
      <c r="A26" s="76" t="s">
        <v>105</v>
      </c>
      <c r="B26" s="76" t="s">
        <v>106</v>
      </c>
      <c r="C26" s="55">
        <f t="shared" si="0"/>
        <v>1655.6100000000001</v>
      </c>
      <c r="D26" s="55">
        <f>D27+D28+D29</f>
        <v>1655.6100000000001</v>
      </c>
      <c r="E26" s="55"/>
      <c r="F26" s="55"/>
      <c r="G26" s="55"/>
      <c r="H26" s="55"/>
    </row>
    <row r="27" spans="1:8" ht="19.5" customHeight="1">
      <c r="A27" s="76" t="s">
        <v>107</v>
      </c>
      <c r="B27" s="76" t="s">
        <v>108</v>
      </c>
      <c r="C27" s="55">
        <f t="shared" si="0"/>
        <v>894.84</v>
      </c>
      <c r="D27" s="55">
        <v>894.84</v>
      </c>
      <c r="E27" s="55"/>
      <c r="F27" s="55"/>
      <c r="G27" s="55"/>
      <c r="H27" s="55"/>
    </row>
    <row r="28" spans="1:8" ht="19.5" customHeight="1">
      <c r="A28" s="76" t="s">
        <v>109</v>
      </c>
      <c r="B28" s="76" t="s">
        <v>110</v>
      </c>
      <c r="C28" s="55">
        <f t="shared" si="0"/>
        <v>681.63</v>
      </c>
      <c r="D28" s="55">
        <v>681.63</v>
      </c>
      <c r="E28" s="55"/>
      <c r="F28" s="55"/>
      <c r="G28" s="55"/>
      <c r="H28" s="55"/>
    </row>
    <row r="29" spans="1:8" ht="19.5" customHeight="1">
      <c r="A29" s="76" t="s">
        <v>111</v>
      </c>
      <c r="B29" s="76" t="s">
        <v>112</v>
      </c>
      <c r="C29" s="55">
        <f t="shared" si="0"/>
        <v>79.14</v>
      </c>
      <c r="D29" s="55">
        <v>79.14</v>
      </c>
      <c r="E29" s="55"/>
      <c r="F29" s="55"/>
      <c r="G29" s="55"/>
      <c r="H29" s="55"/>
    </row>
    <row r="30" spans="1:8" ht="19.5" customHeight="1">
      <c r="A30" s="76" t="s">
        <v>113</v>
      </c>
      <c r="B30" s="76" t="s">
        <v>114</v>
      </c>
      <c r="C30" s="55">
        <f t="shared" si="0"/>
        <v>0.74</v>
      </c>
      <c r="D30" s="55">
        <f>D31</f>
        <v>0.74</v>
      </c>
      <c r="E30" s="55"/>
      <c r="F30" s="55"/>
      <c r="G30" s="55"/>
      <c r="H30" s="55"/>
    </row>
    <row r="31" spans="1:8" ht="19.5" customHeight="1">
      <c r="A31" s="76" t="s">
        <v>115</v>
      </c>
      <c r="B31" s="76" t="s">
        <v>116</v>
      </c>
      <c r="C31" s="55">
        <f t="shared" si="0"/>
        <v>0.74</v>
      </c>
      <c r="D31" s="55">
        <v>0.74</v>
      </c>
      <c r="E31" s="55"/>
      <c r="F31" s="55"/>
      <c r="G31" s="55"/>
      <c r="H31" s="55"/>
    </row>
    <row r="32" spans="1:8" ht="19.5" customHeight="1">
      <c r="A32" s="77" t="s">
        <v>117</v>
      </c>
      <c r="B32" s="76" t="s">
        <v>118</v>
      </c>
      <c r="C32" s="55">
        <f t="shared" si="0"/>
        <v>47.77</v>
      </c>
      <c r="D32" s="55">
        <v>47.77</v>
      </c>
      <c r="E32" s="55"/>
      <c r="F32" s="55"/>
      <c r="G32" s="55"/>
      <c r="H32" s="55"/>
    </row>
    <row r="33" spans="1:8" ht="19.5" customHeight="1">
      <c r="A33" s="76" t="s">
        <v>119</v>
      </c>
      <c r="B33" s="76" t="s">
        <v>120</v>
      </c>
      <c r="C33" s="55">
        <f t="shared" si="0"/>
        <v>47.77</v>
      </c>
      <c r="D33" s="55">
        <v>47.77</v>
      </c>
      <c r="E33" s="55"/>
      <c r="F33" s="55"/>
      <c r="G33" s="55"/>
      <c r="H33" s="55"/>
    </row>
    <row r="34" spans="1:8" ht="19.5" customHeight="1">
      <c r="A34" s="76" t="s">
        <v>121</v>
      </c>
      <c r="B34" s="76" t="s">
        <v>122</v>
      </c>
      <c r="C34" s="55">
        <f t="shared" si="0"/>
        <v>47.77</v>
      </c>
      <c r="D34" s="55">
        <v>47.77</v>
      </c>
      <c r="E34" s="55"/>
      <c r="F34" s="55"/>
      <c r="G34" s="55"/>
      <c r="H34" s="55"/>
    </row>
    <row r="35" spans="1:8" ht="19.5" customHeight="1">
      <c r="A35" s="76" t="s">
        <v>123</v>
      </c>
      <c r="B35" s="76" t="s">
        <v>124</v>
      </c>
      <c r="C35" s="55">
        <f t="shared" si="0"/>
        <v>720.8</v>
      </c>
      <c r="D35" s="55"/>
      <c r="E35" s="55">
        <v>720.8</v>
      </c>
      <c r="F35" s="55"/>
      <c r="G35" s="55"/>
      <c r="H35" s="55"/>
    </row>
    <row r="36" spans="1:8" ht="19.5" customHeight="1">
      <c r="A36" s="76" t="s">
        <v>125</v>
      </c>
      <c r="B36" s="76" t="s">
        <v>126</v>
      </c>
      <c r="C36" s="55">
        <f t="shared" si="0"/>
        <v>720.8</v>
      </c>
      <c r="D36" s="55"/>
      <c r="E36" s="55">
        <v>720.8</v>
      </c>
      <c r="F36" s="55"/>
      <c r="G36" s="55"/>
      <c r="H36" s="55"/>
    </row>
    <row r="37" spans="1:8" ht="19.5" customHeight="1">
      <c r="A37" s="76" t="s">
        <v>127</v>
      </c>
      <c r="B37" s="76" t="s">
        <v>128</v>
      </c>
      <c r="C37" s="55">
        <f t="shared" si="0"/>
        <v>720.8</v>
      </c>
      <c r="D37" s="55"/>
      <c r="E37" s="55">
        <v>720.8</v>
      </c>
      <c r="F37" s="55"/>
      <c r="G37" s="55"/>
      <c r="H37" s="55"/>
    </row>
    <row r="38" spans="1:8" ht="19.5" customHeight="1">
      <c r="A38" s="76" t="s">
        <v>158</v>
      </c>
      <c r="B38" s="76" t="s">
        <v>159</v>
      </c>
      <c r="C38" s="55">
        <f t="shared" si="0"/>
        <v>46.95</v>
      </c>
      <c r="D38" s="55"/>
      <c r="E38" s="55">
        <v>46.95</v>
      </c>
      <c r="F38" s="55"/>
      <c r="G38" s="55"/>
      <c r="H38" s="55"/>
    </row>
    <row r="39" spans="1:8" ht="19.5" customHeight="1">
      <c r="A39" s="76" t="s">
        <v>160</v>
      </c>
      <c r="B39" s="76" t="s">
        <v>161</v>
      </c>
      <c r="C39" s="55">
        <f t="shared" si="0"/>
        <v>46.95</v>
      </c>
      <c r="D39" s="55"/>
      <c r="E39" s="55">
        <v>46.95</v>
      </c>
      <c r="F39" s="55"/>
      <c r="G39" s="55"/>
      <c r="H39" s="55"/>
    </row>
    <row r="40" spans="1:8" ht="19.5" customHeight="1">
      <c r="A40" s="76" t="s">
        <v>162</v>
      </c>
      <c r="B40" s="76" t="s">
        <v>163</v>
      </c>
      <c r="C40" s="55">
        <f t="shared" si="0"/>
        <v>46.95</v>
      </c>
      <c r="D40" s="55"/>
      <c r="E40" s="55">
        <v>46.95</v>
      </c>
      <c r="F40" s="55"/>
      <c r="G40" s="55"/>
      <c r="H40" s="55"/>
    </row>
    <row r="41" spans="1:8" ht="19.5" customHeight="1">
      <c r="A41" s="76" t="s">
        <v>129</v>
      </c>
      <c r="B41" s="76" t="s">
        <v>130</v>
      </c>
      <c r="C41" s="55">
        <f t="shared" si="0"/>
        <v>8324</v>
      </c>
      <c r="D41" s="55"/>
      <c r="E41" s="55">
        <f>E42+E44</f>
        <v>8324</v>
      </c>
      <c r="F41" s="55"/>
      <c r="G41" s="55"/>
      <c r="H41" s="55"/>
    </row>
    <row r="42" spans="1:8" ht="19.5" customHeight="1">
      <c r="A42" s="76" t="s">
        <v>131</v>
      </c>
      <c r="B42" s="76" t="s">
        <v>132</v>
      </c>
      <c r="C42" s="55">
        <f t="shared" si="0"/>
        <v>3000</v>
      </c>
      <c r="D42" s="55"/>
      <c r="E42" s="55">
        <v>3000</v>
      </c>
      <c r="F42" s="55"/>
      <c r="G42" s="55"/>
      <c r="H42" s="55"/>
    </row>
    <row r="43" spans="1:8" ht="19.5" customHeight="1">
      <c r="A43" s="76" t="s">
        <v>133</v>
      </c>
      <c r="B43" s="76" t="s">
        <v>134</v>
      </c>
      <c r="C43" s="55">
        <f t="shared" si="0"/>
        <v>3000</v>
      </c>
      <c r="D43" s="55"/>
      <c r="E43" s="55">
        <v>3000</v>
      </c>
      <c r="F43" s="55"/>
      <c r="G43" s="55"/>
      <c r="H43" s="55"/>
    </row>
    <row r="44" spans="1:8" ht="19.5" customHeight="1">
      <c r="A44" s="76" t="s">
        <v>135</v>
      </c>
      <c r="B44" s="76" t="s">
        <v>136</v>
      </c>
      <c r="C44" s="55">
        <f t="shared" si="0"/>
        <v>5324</v>
      </c>
      <c r="D44" s="55"/>
      <c r="E44" s="55">
        <v>5324</v>
      </c>
      <c r="F44" s="55"/>
      <c r="G44" s="55"/>
      <c r="H44" s="55"/>
    </row>
    <row r="45" spans="1:8" ht="19.5" customHeight="1">
      <c r="A45" s="76" t="s">
        <v>137</v>
      </c>
      <c r="B45" s="76" t="s">
        <v>138</v>
      </c>
      <c r="C45" s="55">
        <f t="shared" si="0"/>
        <v>5324</v>
      </c>
      <c r="D45" s="55"/>
      <c r="E45" s="55">
        <v>5324</v>
      </c>
      <c r="F45" s="55"/>
      <c r="G45" s="55"/>
      <c r="H45" s="55"/>
    </row>
    <row r="46" spans="1:8" ht="19.5" customHeight="1">
      <c r="A46" s="76" t="s">
        <v>139</v>
      </c>
      <c r="B46" s="76" t="s">
        <v>140</v>
      </c>
      <c r="C46" s="55">
        <f t="shared" si="0"/>
        <v>359.47</v>
      </c>
      <c r="D46" s="55">
        <v>359.47</v>
      </c>
      <c r="E46" s="55"/>
      <c r="F46" s="55"/>
      <c r="G46" s="55"/>
      <c r="H46" s="55"/>
    </row>
    <row r="47" spans="1:8" ht="19.5" customHeight="1">
      <c r="A47" s="76" t="s">
        <v>141</v>
      </c>
      <c r="B47" s="76" t="s">
        <v>142</v>
      </c>
      <c r="C47" s="55">
        <f t="shared" si="0"/>
        <v>359.47</v>
      </c>
      <c r="D47" s="55">
        <v>359.47</v>
      </c>
      <c r="E47" s="55"/>
      <c r="F47" s="55"/>
      <c r="G47" s="55"/>
      <c r="H47" s="55"/>
    </row>
    <row r="48" spans="1:8" ht="19.5" customHeight="1">
      <c r="A48" s="76" t="s">
        <v>143</v>
      </c>
      <c r="B48" s="76" t="s">
        <v>144</v>
      </c>
      <c r="C48" s="55">
        <f t="shared" si="0"/>
        <v>359.47</v>
      </c>
      <c r="D48" s="55">
        <v>359.47</v>
      </c>
      <c r="E48" s="55"/>
      <c r="F48" s="55"/>
      <c r="G48" s="55"/>
      <c r="H48" s="55"/>
    </row>
    <row r="49" spans="1:8" ht="19.5" customHeight="1">
      <c r="A49" s="76" t="s">
        <v>145</v>
      </c>
      <c r="B49" s="76" t="s">
        <v>146</v>
      </c>
      <c r="C49" s="55">
        <f t="shared" si="0"/>
        <v>1782.32</v>
      </c>
      <c r="D49" s="55"/>
      <c r="E49" s="55">
        <v>1782.32</v>
      </c>
      <c r="F49" s="55"/>
      <c r="G49" s="55"/>
      <c r="H49" s="55"/>
    </row>
    <row r="50" spans="1:8" ht="19.5" customHeight="1">
      <c r="A50" s="76" t="s">
        <v>164</v>
      </c>
      <c r="B50" s="76" t="s">
        <v>146</v>
      </c>
      <c r="C50" s="55">
        <f t="shared" si="0"/>
        <v>1782.32</v>
      </c>
      <c r="D50" s="55"/>
      <c r="E50" s="55">
        <v>1782.32</v>
      </c>
      <c r="F50" s="55"/>
      <c r="G50" s="55"/>
      <c r="H50" s="55"/>
    </row>
    <row r="51" spans="1:8" ht="19.5" customHeight="1">
      <c r="A51" s="76" t="s">
        <v>165</v>
      </c>
      <c r="B51" s="76" t="s">
        <v>136</v>
      </c>
      <c r="C51" s="55">
        <f t="shared" si="0"/>
        <v>1782.32</v>
      </c>
      <c r="D51" s="55"/>
      <c r="E51" s="55">
        <v>1782.32</v>
      </c>
      <c r="F51" s="55"/>
      <c r="G51" s="55"/>
      <c r="H51" s="55"/>
    </row>
    <row r="52" spans="1:8" ht="19.5" customHeight="1">
      <c r="A52" s="76"/>
      <c r="B52" s="76"/>
      <c r="C52" s="55"/>
      <c r="D52" s="55"/>
      <c r="E52" s="55"/>
      <c r="F52" s="55"/>
      <c r="G52" s="55"/>
      <c r="H52" s="55"/>
    </row>
    <row r="53" spans="1:8" ht="21.75" customHeight="1">
      <c r="A53" s="27" t="s">
        <v>166</v>
      </c>
      <c r="B53" s="27"/>
      <c r="C53" s="27"/>
      <c r="D53" s="27"/>
      <c r="E53" s="27"/>
      <c r="F53" s="27"/>
      <c r="G53" s="27"/>
      <c r="H53" s="27"/>
    </row>
  </sheetData>
  <sheetProtection/>
  <mergeCells count="11">
    <mergeCell ref="A1:H1"/>
    <mergeCell ref="A3:B3"/>
    <mergeCell ref="A4:B4"/>
    <mergeCell ref="A6:B6"/>
    <mergeCell ref="A53:H53"/>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35"/>
  <sheetViews>
    <sheetView workbookViewId="0" topLeftCell="A9">
      <selection activeCell="C27" sqref="C2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167</v>
      </c>
      <c r="B1" s="1"/>
      <c r="C1" s="1"/>
      <c r="D1" s="1"/>
      <c r="E1" s="1"/>
      <c r="F1" s="1"/>
    </row>
    <row r="2" spans="1:6" ht="12">
      <c r="A2" s="48"/>
      <c r="B2" s="48"/>
      <c r="C2" s="48"/>
      <c r="D2" s="49"/>
      <c r="E2" s="50"/>
      <c r="F2" s="51" t="s">
        <v>168</v>
      </c>
    </row>
    <row r="3" spans="1:6" ht="16.5" customHeight="1">
      <c r="A3" s="3" t="s">
        <v>7</v>
      </c>
      <c r="B3" s="3"/>
      <c r="C3" s="5"/>
      <c r="D3" s="5"/>
      <c r="E3" s="5"/>
      <c r="F3" s="2" t="s">
        <v>8</v>
      </c>
    </row>
    <row r="4" spans="1:6" ht="19.5" customHeight="1">
      <c r="A4" s="15" t="s">
        <v>169</v>
      </c>
      <c r="B4" s="15"/>
      <c r="C4" s="13" t="s">
        <v>170</v>
      </c>
      <c r="D4" s="52"/>
      <c r="E4" s="52"/>
      <c r="F4" s="14"/>
    </row>
    <row r="5" spans="1:6" ht="36" customHeight="1">
      <c r="A5" s="15" t="s">
        <v>11</v>
      </c>
      <c r="B5" s="15" t="s">
        <v>12</v>
      </c>
      <c r="C5" s="15" t="s">
        <v>13</v>
      </c>
      <c r="D5" s="15" t="s">
        <v>66</v>
      </c>
      <c r="E5" s="33" t="s">
        <v>171</v>
      </c>
      <c r="F5" s="53" t="s">
        <v>172</v>
      </c>
    </row>
    <row r="6" spans="1:6" ht="19.5" customHeight="1">
      <c r="A6" s="26" t="s">
        <v>173</v>
      </c>
      <c r="B6" s="54">
        <v>20463.64</v>
      </c>
      <c r="C6" s="19" t="s">
        <v>15</v>
      </c>
      <c r="D6" s="54">
        <v>8777.39</v>
      </c>
      <c r="E6" s="54">
        <v>8777.39</v>
      </c>
      <c r="F6" s="55"/>
    </row>
    <row r="7" spans="1:6" ht="19.5" customHeight="1">
      <c r="A7" s="19" t="s">
        <v>174</v>
      </c>
      <c r="B7" s="54"/>
      <c r="C7" s="19" t="s">
        <v>17</v>
      </c>
      <c r="D7" s="54"/>
      <c r="E7" s="54"/>
      <c r="F7" s="55"/>
    </row>
    <row r="8" spans="1:6" ht="19.5" customHeight="1">
      <c r="A8" s="19" t="s">
        <v>175</v>
      </c>
      <c r="B8" s="54"/>
      <c r="C8" s="19" t="s">
        <v>19</v>
      </c>
      <c r="D8" s="54">
        <v>30</v>
      </c>
      <c r="E8" s="54">
        <v>30</v>
      </c>
      <c r="F8" s="55"/>
    </row>
    <row r="9" spans="1:6" ht="19.5" customHeight="1">
      <c r="A9" s="56"/>
      <c r="B9" s="54"/>
      <c r="C9" s="19" t="s">
        <v>21</v>
      </c>
      <c r="D9" s="54"/>
      <c r="E9" s="54"/>
      <c r="F9" s="55"/>
    </row>
    <row r="10" spans="1:6" ht="19.5" customHeight="1">
      <c r="A10" s="17"/>
      <c r="B10" s="54"/>
      <c r="C10" s="19" t="s">
        <v>23</v>
      </c>
      <c r="D10" s="54">
        <v>16.38</v>
      </c>
      <c r="E10" s="54">
        <v>16.38</v>
      </c>
      <c r="F10" s="55"/>
    </row>
    <row r="11" spans="1:6" ht="19.5" customHeight="1">
      <c r="A11" s="17"/>
      <c r="B11" s="54"/>
      <c r="C11" s="19" t="s">
        <v>25</v>
      </c>
      <c r="D11" s="54">
        <v>162.28</v>
      </c>
      <c r="E11" s="54">
        <v>162.28</v>
      </c>
      <c r="F11" s="55"/>
    </row>
    <row r="12" spans="1:6" ht="19.5" customHeight="1">
      <c r="A12" s="17"/>
      <c r="B12" s="54"/>
      <c r="C12" s="19" t="s">
        <v>27</v>
      </c>
      <c r="D12" s="54"/>
      <c r="E12" s="54"/>
      <c r="F12" s="55"/>
    </row>
    <row r="13" spans="1:6" ht="19.5" customHeight="1">
      <c r="A13" s="17"/>
      <c r="B13" s="54"/>
      <c r="C13" s="19" t="s">
        <v>29</v>
      </c>
      <c r="D13" s="54">
        <v>1656.35</v>
      </c>
      <c r="E13" s="54">
        <v>1656.35</v>
      </c>
      <c r="F13" s="55"/>
    </row>
    <row r="14" spans="1:6" ht="19.5" customHeight="1">
      <c r="A14" s="21"/>
      <c r="B14" s="54"/>
      <c r="C14" s="19" t="s">
        <v>31</v>
      </c>
      <c r="D14" s="54">
        <v>47.77</v>
      </c>
      <c r="E14" s="54">
        <v>47.77</v>
      </c>
      <c r="F14" s="55"/>
    </row>
    <row r="15" spans="1:6" ht="19.5" customHeight="1">
      <c r="A15" s="21"/>
      <c r="B15" s="55"/>
      <c r="C15" s="19" t="s">
        <v>33</v>
      </c>
      <c r="D15" s="54">
        <v>602</v>
      </c>
      <c r="E15" s="54">
        <v>602</v>
      </c>
      <c r="F15" s="55"/>
    </row>
    <row r="16" spans="1:6" ht="19.5" customHeight="1">
      <c r="A16" s="57"/>
      <c r="B16" s="55"/>
      <c r="C16" s="19" t="s">
        <v>34</v>
      </c>
      <c r="D16" s="54"/>
      <c r="E16" s="54"/>
      <c r="F16" s="55"/>
    </row>
    <row r="17" spans="1:6" ht="19.5" customHeight="1">
      <c r="A17" s="21"/>
      <c r="B17" s="58"/>
      <c r="C17" s="19" t="s">
        <v>35</v>
      </c>
      <c r="D17" s="54"/>
      <c r="E17" s="54"/>
      <c r="F17" s="55"/>
    </row>
    <row r="18" spans="1:6" ht="19.5" customHeight="1">
      <c r="A18" s="21"/>
      <c r="B18" s="59"/>
      <c r="C18" s="19" t="s">
        <v>36</v>
      </c>
      <c r="D18" s="54"/>
      <c r="E18" s="54"/>
      <c r="F18" s="55"/>
    </row>
    <row r="19" spans="1:6" ht="19.5" customHeight="1">
      <c r="A19" s="21"/>
      <c r="B19" s="58"/>
      <c r="C19" s="19" t="s">
        <v>37</v>
      </c>
      <c r="D19" s="54"/>
      <c r="E19" s="54"/>
      <c r="F19" s="55"/>
    </row>
    <row r="20" spans="1:6" ht="19.5" customHeight="1">
      <c r="A20" s="57"/>
      <c r="B20" s="58"/>
      <c r="C20" s="19" t="s">
        <v>38</v>
      </c>
      <c r="D20" s="54"/>
      <c r="E20" s="54"/>
      <c r="F20" s="55"/>
    </row>
    <row r="21" spans="1:6" ht="19.5" customHeight="1">
      <c r="A21" s="57"/>
      <c r="B21" s="58"/>
      <c r="C21" s="19" t="s">
        <v>39</v>
      </c>
      <c r="D21" s="54"/>
      <c r="E21" s="54"/>
      <c r="F21" s="55"/>
    </row>
    <row r="22" spans="1:6" ht="19.5" customHeight="1">
      <c r="A22" s="21"/>
      <c r="B22" s="58"/>
      <c r="C22" s="19" t="s">
        <v>40</v>
      </c>
      <c r="D22" s="54">
        <v>8324</v>
      </c>
      <c r="E22" s="54">
        <v>8324</v>
      </c>
      <c r="F22" s="55"/>
    </row>
    <row r="23" spans="1:6" ht="19.5" customHeight="1">
      <c r="A23" s="21"/>
      <c r="B23" s="58"/>
      <c r="C23" s="19" t="s">
        <v>41</v>
      </c>
      <c r="D23" s="54"/>
      <c r="E23" s="54"/>
      <c r="F23" s="55"/>
    </row>
    <row r="24" spans="1:6" ht="19.5" customHeight="1">
      <c r="A24" s="21"/>
      <c r="B24" s="58"/>
      <c r="C24" s="19" t="s">
        <v>42</v>
      </c>
      <c r="D24" s="54">
        <v>359.47</v>
      </c>
      <c r="E24" s="54">
        <v>359.47</v>
      </c>
      <c r="F24" s="55"/>
    </row>
    <row r="25" spans="1:6" ht="19.5" customHeight="1">
      <c r="A25" s="21"/>
      <c r="B25" s="58"/>
      <c r="C25" s="19" t="s">
        <v>43</v>
      </c>
      <c r="D25" s="54"/>
      <c r="E25" s="54"/>
      <c r="F25" s="55"/>
    </row>
    <row r="26" spans="1:6" ht="19.5" customHeight="1">
      <c r="A26" s="57"/>
      <c r="B26" s="59"/>
      <c r="C26" s="19" t="s">
        <v>44</v>
      </c>
      <c r="D26" s="54">
        <v>1545.54</v>
      </c>
      <c r="E26" s="54">
        <v>1545.54</v>
      </c>
      <c r="F26" s="55"/>
    </row>
    <row r="27" spans="1:6" ht="19.5" customHeight="1">
      <c r="A27" s="57"/>
      <c r="B27" s="58"/>
      <c r="C27" s="60"/>
      <c r="D27" s="60"/>
      <c r="E27" s="60"/>
      <c r="F27" s="55"/>
    </row>
    <row r="28" spans="1:6" ht="19.5" customHeight="1">
      <c r="A28" s="57"/>
      <c r="B28" s="58"/>
      <c r="C28" s="19"/>
      <c r="D28" s="19"/>
      <c r="E28" s="19"/>
      <c r="F28" s="61"/>
    </row>
    <row r="29" spans="1:6" ht="19.5" customHeight="1">
      <c r="A29" s="62" t="s">
        <v>45</v>
      </c>
      <c r="B29" s="63">
        <f>B6+B9+B10+B12+B13+B14</f>
        <v>20463.64</v>
      </c>
      <c r="C29" s="62" t="s">
        <v>46</v>
      </c>
      <c r="D29" s="63">
        <f>SUM(D6:D26)</f>
        <v>21521.18</v>
      </c>
      <c r="E29" s="63">
        <f>SUM(E6:E26)</f>
        <v>21521.18</v>
      </c>
      <c r="F29" s="64"/>
    </row>
    <row r="30" spans="1:6" ht="19.5" customHeight="1">
      <c r="A30" s="19" t="s">
        <v>176</v>
      </c>
      <c r="B30" s="18">
        <v>2124.24</v>
      </c>
      <c r="C30" s="21" t="s">
        <v>177</v>
      </c>
      <c r="D30" s="65">
        <v>1066.7</v>
      </c>
      <c r="E30" s="65">
        <v>1066.7</v>
      </c>
      <c r="F30" s="66"/>
    </row>
    <row r="31" spans="1:6" ht="19.5" customHeight="1">
      <c r="A31" s="25" t="s">
        <v>178</v>
      </c>
      <c r="B31" s="18">
        <v>2124.24</v>
      </c>
      <c r="C31" s="67"/>
      <c r="D31" s="65"/>
      <c r="E31" s="65"/>
      <c r="F31" s="64"/>
    </row>
    <row r="32" spans="1:6" ht="19.5" customHeight="1">
      <c r="A32" s="19" t="s">
        <v>179</v>
      </c>
      <c r="B32" s="58"/>
      <c r="C32" s="68"/>
      <c r="D32" s="65"/>
      <c r="E32" s="65"/>
      <c r="F32" s="64"/>
    </row>
    <row r="33" spans="1:6" ht="19.5" customHeight="1">
      <c r="A33" s="19"/>
      <c r="B33" s="58"/>
      <c r="C33" s="68"/>
      <c r="D33" s="65"/>
      <c r="E33" s="65"/>
      <c r="F33" s="64"/>
    </row>
    <row r="34" spans="1:6" ht="19.5" customHeight="1">
      <c r="A34" s="69" t="s">
        <v>51</v>
      </c>
      <c r="B34" s="70">
        <f>B30+B29</f>
        <v>22587.879999999997</v>
      </c>
      <c r="C34" s="68" t="s">
        <v>52</v>
      </c>
      <c r="D34" s="63">
        <f>D29+D30</f>
        <v>22587.88</v>
      </c>
      <c r="E34" s="63">
        <f>E29+E30</f>
        <v>22587.88</v>
      </c>
      <c r="F34" s="68"/>
    </row>
    <row r="35" spans="1:6" ht="19.5" customHeight="1">
      <c r="A35" s="71" t="s">
        <v>180</v>
      </c>
      <c r="B35" s="71"/>
      <c r="C35" s="71"/>
      <c r="D35" s="71"/>
      <c r="E35" s="71"/>
      <c r="F35" s="7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showGridLines="0" showZeros="0" workbookViewId="0" topLeftCell="A1">
      <selection activeCell="C20" sqref="C20"/>
    </sheetView>
  </sheetViews>
  <sheetFormatPr defaultColWidth="9.16015625" defaultRowHeight="12.75" customHeight="1"/>
  <cols>
    <col min="1" max="1" width="15.33203125" style="0" customWidth="1"/>
    <col min="2" max="2" width="38.1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181</v>
      </c>
      <c r="B1" s="36"/>
      <c r="C1" s="36"/>
      <c r="D1" s="36"/>
      <c r="E1" s="36"/>
      <c r="F1" s="36"/>
      <c r="G1" s="36"/>
      <c r="H1" s="36"/>
    </row>
    <row r="2" spans="1:8" ht="13.5" customHeight="1">
      <c r="A2" s="36"/>
      <c r="B2" s="36"/>
      <c r="C2" s="36"/>
      <c r="D2" s="36"/>
      <c r="E2" s="36"/>
      <c r="F2" s="36"/>
      <c r="G2" s="36"/>
      <c r="H2" s="30" t="s">
        <v>182</v>
      </c>
    </row>
    <row r="3" spans="1:8" ht="18" customHeight="1">
      <c r="A3" s="3" t="s">
        <v>7</v>
      </c>
      <c r="B3" s="3"/>
      <c r="C3" s="31"/>
      <c r="D3" s="31"/>
      <c r="E3" s="31"/>
      <c r="F3" s="31"/>
      <c r="G3" s="31"/>
      <c r="H3" s="32" t="s">
        <v>8</v>
      </c>
    </row>
    <row r="4" spans="1:8" ht="22.5" customHeight="1">
      <c r="A4" s="7" t="s">
        <v>11</v>
      </c>
      <c r="B4" s="7"/>
      <c r="C4" s="8" t="s">
        <v>46</v>
      </c>
      <c r="D4" s="9" t="s">
        <v>152</v>
      </c>
      <c r="E4" s="10"/>
      <c r="F4" s="11"/>
      <c r="G4" s="8" t="s">
        <v>153</v>
      </c>
      <c r="H4" s="8" t="s">
        <v>183</v>
      </c>
    </row>
    <row r="5" spans="1:8" ht="33.75" customHeight="1">
      <c r="A5" s="7" t="s">
        <v>64</v>
      </c>
      <c r="B5" s="7" t="s">
        <v>65</v>
      </c>
      <c r="C5" s="12"/>
      <c r="D5" s="7" t="s">
        <v>184</v>
      </c>
      <c r="E5" s="7" t="s">
        <v>185</v>
      </c>
      <c r="F5" s="7" t="s">
        <v>186</v>
      </c>
      <c r="G5" s="12"/>
      <c r="H5" s="12"/>
    </row>
    <row r="6" spans="1:8" ht="19.5" customHeight="1">
      <c r="A6" s="47"/>
      <c r="B6" s="47" t="s">
        <v>66</v>
      </c>
      <c r="C6" s="20">
        <v>21521.18</v>
      </c>
      <c r="D6" s="20">
        <v>7567.63</v>
      </c>
      <c r="E6" s="20">
        <v>6566.47</v>
      </c>
      <c r="F6" s="20">
        <v>1001.15</v>
      </c>
      <c r="G6" s="20">
        <f>G7+G16+G19+G22+G25+G32+G35+G38+G43+G46</f>
        <v>10905.400000000001</v>
      </c>
      <c r="H6" s="46"/>
    </row>
    <row r="7" spans="1:8" ht="19.5" customHeight="1">
      <c r="A7" s="47" t="s">
        <v>67</v>
      </c>
      <c r="B7" s="47" t="s">
        <v>68</v>
      </c>
      <c r="C7" s="20">
        <f>D7+G7</f>
        <v>5729.24</v>
      </c>
      <c r="D7" s="20">
        <f>E7+F7</f>
        <v>5499.24</v>
      </c>
      <c r="E7" s="20">
        <f aca="true" t="shared" si="0" ref="E7:G7">E8</f>
        <v>4515.73</v>
      </c>
      <c r="F7" s="20">
        <f t="shared" si="0"/>
        <v>983.51</v>
      </c>
      <c r="G7" s="20">
        <v>230</v>
      </c>
      <c r="H7" s="46"/>
    </row>
    <row r="8" spans="1:8" ht="19.5" customHeight="1">
      <c r="A8" s="47" t="s">
        <v>69</v>
      </c>
      <c r="B8" s="47" t="s">
        <v>70</v>
      </c>
      <c r="C8" s="20">
        <f aca="true" t="shared" si="1" ref="C8:C48">D8+G8</f>
        <v>8777.39</v>
      </c>
      <c r="D8" s="20">
        <f aca="true" t="shared" si="2" ref="D8:D48">E8+F8</f>
        <v>5499.24</v>
      </c>
      <c r="E8" s="20">
        <f aca="true" t="shared" si="3" ref="E8:G8">E9+E10+E11+E12+E13+E14+E15</f>
        <v>4515.73</v>
      </c>
      <c r="F8" s="20">
        <f t="shared" si="3"/>
        <v>983.51</v>
      </c>
      <c r="G8" s="20">
        <f t="shared" si="3"/>
        <v>3278.15</v>
      </c>
      <c r="H8" s="46"/>
    </row>
    <row r="9" spans="1:8" ht="19.5" customHeight="1">
      <c r="A9" s="47" t="s">
        <v>71</v>
      </c>
      <c r="B9" s="47" t="s">
        <v>72</v>
      </c>
      <c r="C9" s="20">
        <f t="shared" si="1"/>
        <v>3800.7599999999998</v>
      </c>
      <c r="D9" s="20">
        <f t="shared" si="2"/>
        <v>3800.7599999999998</v>
      </c>
      <c r="E9" s="20">
        <v>2944.47</v>
      </c>
      <c r="F9" s="20">
        <v>856.29</v>
      </c>
      <c r="G9" s="20"/>
      <c r="H9" s="46"/>
    </row>
    <row r="10" spans="1:8" ht="19.5" customHeight="1">
      <c r="A10" s="47" t="s">
        <v>73</v>
      </c>
      <c r="B10" s="47" t="s">
        <v>74</v>
      </c>
      <c r="C10" s="20">
        <f t="shared" si="1"/>
        <v>230.23</v>
      </c>
      <c r="D10" s="20">
        <f t="shared" si="2"/>
        <v>0</v>
      </c>
      <c r="E10" s="20"/>
      <c r="F10" s="20"/>
      <c r="G10" s="20">
        <v>230.23</v>
      </c>
      <c r="H10" s="46"/>
    </row>
    <row r="11" spans="1:8" ht="19.5" customHeight="1">
      <c r="A11" s="47" t="s">
        <v>75</v>
      </c>
      <c r="B11" s="47" t="s">
        <v>76</v>
      </c>
      <c r="C11" s="20">
        <f t="shared" si="1"/>
        <v>210.88</v>
      </c>
      <c r="D11" s="20">
        <f t="shared" si="2"/>
        <v>0</v>
      </c>
      <c r="E11" s="20"/>
      <c r="F11" s="20"/>
      <c r="G11" s="20">
        <v>210.88</v>
      </c>
      <c r="H11" s="46"/>
    </row>
    <row r="12" spans="1:8" ht="19.5" customHeight="1">
      <c r="A12" s="47" t="s">
        <v>77</v>
      </c>
      <c r="B12" s="47" t="s">
        <v>78</v>
      </c>
      <c r="C12" s="20">
        <f t="shared" si="1"/>
        <v>94</v>
      </c>
      <c r="D12" s="20">
        <f t="shared" si="2"/>
        <v>0</v>
      </c>
      <c r="E12" s="20"/>
      <c r="F12" s="20"/>
      <c r="G12" s="20">
        <v>94</v>
      </c>
      <c r="H12" s="46"/>
    </row>
    <row r="13" spans="1:8" ht="19.5" customHeight="1">
      <c r="A13" s="47" t="s">
        <v>79</v>
      </c>
      <c r="B13" s="47" t="s">
        <v>80</v>
      </c>
      <c r="C13" s="20">
        <f t="shared" si="1"/>
        <v>5</v>
      </c>
      <c r="D13" s="20">
        <f t="shared" si="2"/>
        <v>0</v>
      </c>
      <c r="E13" s="20"/>
      <c r="F13" s="20"/>
      <c r="G13" s="20">
        <v>5</v>
      </c>
      <c r="H13" s="46"/>
    </row>
    <row r="14" spans="1:8" ht="19.5" customHeight="1">
      <c r="A14" s="47" t="s">
        <v>81</v>
      </c>
      <c r="B14" s="47" t="s">
        <v>82</v>
      </c>
      <c r="C14" s="20">
        <f t="shared" si="1"/>
        <v>1698.48</v>
      </c>
      <c r="D14" s="20">
        <f t="shared" si="2"/>
        <v>1698.48</v>
      </c>
      <c r="E14" s="20">
        <v>1571.26</v>
      </c>
      <c r="F14" s="20">
        <v>127.22</v>
      </c>
      <c r="G14" s="20"/>
      <c r="H14" s="46"/>
    </row>
    <row r="15" spans="1:8" ht="19.5" customHeight="1">
      <c r="A15" s="47" t="s">
        <v>83</v>
      </c>
      <c r="B15" s="47" t="s">
        <v>157</v>
      </c>
      <c r="C15" s="20">
        <f t="shared" si="1"/>
        <v>2738.04</v>
      </c>
      <c r="D15" s="20">
        <f t="shared" si="2"/>
        <v>0</v>
      </c>
      <c r="E15" s="20"/>
      <c r="F15" s="20"/>
      <c r="G15" s="20">
        <v>2738.04</v>
      </c>
      <c r="H15" s="46"/>
    </row>
    <row r="16" spans="1:8" ht="19.5" customHeight="1">
      <c r="A16" s="47" t="s">
        <v>85</v>
      </c>
      <c r="B16" s="47" t="s">
        <v>86</v>
      </c>
      <c r="C16" s="20">
        <f t="shared" si="1"/>
        <v>30</v>
      </c>
      <c r="D16" s="20">
        <f t="shared" si="2"/>
        <v>0</v>
      </c>
      <c r="E16" s="20"/>
      <c r="F16" s="20"/>
      <c r="G16" s="20">
        <v>30</v>
      </c>
      <c r="H16" s="46"/>
    </row>
    <row r="17" spans="1:8" ht="19.5" customHeight="1">
      <c r="A17" s="47" t="s">
        <v>87</v>
      </c>
      <c r="B17" s="47" t="s">
        <v>88</v>
      </c>
      <c r="C17" s="20">
        <f t="shared" si="1"/>
        <v>30</v>
      </c>
      <c r="D17" s="20">
        <f t="shared" si="2"/>
        <v>0</v>
      </c>
      <c r="E17" s="20"/>
      <c r="F17" s="20"/>
      <c r="G17" s="20">
        <v>30</v>
      </c>
      <c r="H17" s="46"/>
    </row>
    <row r="18" spans="1:8" ht="19.5" customHeight="1">
      <c r="A18" s="47" t="s">
        <v>89</v>
      </c>
      <c r="B18" s="47" t="s">
        <v>90</v>
      </c>
      <c r="C18" s="20">
        <f t="shared" si="1"/>
        <v>30</v>
      </c>
      <c r="D18" s="20">
        <f t="shared" si="2"/>
        <v>0</v>
      </c>
      <c r="E18" s="20"/>
      <c r="F18" s="20"/>
      <c r="G18" s="20">
        <v>30</v>
      </c>
      <c r="H18" s="46"/>
    </row>
    <row r="19" spans="1:8" ht="19.5" customHeight="1">
      <c r="A19" s="47" t="s">
        <v>91</v>
      </c>
      <c r="B19" s="47" t="s">
        <v>92</v>
      </c>
      <c r="C19" s="20">
        <f t="shared" si="1"/>
        <v>16.38</v>
      </c>
      <c r="D19" s="20">
        <f t="shared" si="2"/>
        <v>4.8</v>
      </c>
      <c r="E19" s="20"/>
      <c r="F19" s="20">
        <v>4.8</v>
      </c>
      <c r="G19" s="20">
        <v>11.58</v>
      </c>
      <c r="H19" s="46"/>
    </row>
    <row r="20" spans="1:8" ht="19.5" customHeight="1">
      <c r="A20" s="47" t="s">
        <v>93</v>
      </c>
      <c r="B20" s="47" t="s">
        <v>94</v>
      </c>
      <c r="C20" s="20">
        <f t="shared" si="1"/>
        <v>16.38</v>
      </c>
      <c r="D20" s="20">
        <f t="shared" si="2"/>
        <v>4.8</v>
      </c>
      <c r="E20" s="20"/>
      <c r="F20" s="20">
        <v>4.8</v>
      </c>
      <c r="G20" s="20">
        <v>11.58</v>
      </c>
      <c r="H20" s="46"/>
    </row>
    <row r="21" spans="1:8" ht="19.5" customHeight="1">
      <c r="A21" s="47" t="s">
        <v>95</v>
      </c>
      <c r="B21" s="47" t="s">
        <v>96</v>
      </c>
      <c r="C21" s="20">
        <f t="shared" si="1"/>
        <v>16.38</v>
      </c>
      <c r="D21" s="20">
        <f t="shared" si="2"/>
        <v>4.8</v>
      </c>
      <c r="E21" s="20"/>
      <c r="F21" s="20">
        <v>4.8</v>
      </c>
      <c r="G21" s="20">
        <v>11.58</v>
      </c>
      <c r="H21" s="46"/>
    </row>
    <row r="22" spans="1:8" ht="19.5" customHeight="1">
      <c r="A22" s="47" t="s">
        <v>97</v>
      </c>
      <c r="B22" s="47" t="s">
        <v>98</v>
      </c>
      <c r="C22" s="20">
        <f t="shared" si="1"/>
        <v>162.28</v>
      </c>
      <c r="D22" s="20">
        <f t="shared" si="2"/>
        <v>0</v>
      </c>
      <c r="E22" s="20"/>
      <c r="F22" s="20"/>
      <c r="G22" s="20">
        <v>162.28</v>
      </c>
      <c r="H22" s="46"/>
    </row>
    <row r="23" spans="1:8" ht="19.5" customHeight="1">
      <c r="A23" s="47" t="s">
        <v>99</v>
      </c>
      <c r="B23" s="47" t="s">
        <v>100</v>
      </c>
      <c r="C23" s="20">
        <f t="shared" si="1"/>
        <v>162.28</v>
      </c>
      <c r="D23" s="20">
        <f t="shared" si="2"/>
        <v>0</v>
      </c>
      <c r="E23" s="20"/>
      <c r="F23" s="20"/>
      <c r="G23" s="20">
        <v>162.28</v>
      </c>
      <c r="H23" s="46"/>
    </row>
    <row r="24" spans="1:8" ht="19.5" customHeight="1">
      <c r="A24" s="47" t="s">
        <v>101</v>
      </c>
      <c r="B24" s="47" t="s">
        <v>102</v>
      </c>
      <c r="C24" s="20">
        <f t="shared" si="1"/>
        <v>162.28</v>
      </c>
      <c r="D24" s="20">
        <f t="shared" si="2"/>
        <v>0</v>
      </c>
      <c r="E24" s="20"/>
      <c r="F24" s="20"/>
      <c r="G24" s="20">
        <v>162.28</v>
      </c>
      <c r="H24" s="46"/>
    </row>
    <row r="25" spans="1:8" ht="19.5" customHeight="1">
      <c r="A25" s="47" t="s">
        <v>103</v>
      </c>
      <c r="B25" s="47" t="s">
        <v>104</v>
      </c>
      <c r="C25" s="20">
        <f t="shared" si="1"/>
        <v>1656.36</v>
      </c>
      <c r="D25" s="20">
        <f t="shared" si="2"/>
        <v>1656.36</v>
      </c>
      <c r="E25" s="20">
        <f aca="true" t="shared" si="4" ref="E25:G25">E26+E30</f>
        <v>1643.51</v>
      </c>
      <c r="F25" s="20">
        <f t="shared" si="4"/>
        <v>12.85</v>
      </c>
      <c r="G25" s="20">
        <f t="shared" si="4"/>
        <v>0</v>
      </c>
      <c r="H25" s="46"/>
    </row>
    <row r="26" spans="1:8" ht="19.5" customHeight="1">
      <c r="A26" s="47" t="s">
        <v>105</v>
      </c>
      <c r="B26" s="47" t="s">
        <v>106</v>
      </c>
      <c r="C26" s="20">
        <f t="shared" si="1"/>
        <v>1655.62</v>
      </c>
      <c r="D26" s="20">
        <f t="shared" si="2"/>
        <v>1655.62</v>
      </c>
      <c r="E26" s="20">
        <f aca="true" t="shared" si="5" ref="E26:G26">E27+E28+E29</f>
        <v>1642.77</v>
      </c>
      <c r="F26" s="20">
        <f t="shared" si="5"/>
        <v>12.85</v>
      </c>
      <c r="G26" s="20">
        <f t="shared" si="5"/>
        <v>0</v>
      </c>
      <c r="H26" s="46"/>
    </row>
    <row r="27" spans="1:8" ht="19.5" customHeight="1">
      <c r="A27" s="47" t="s">
        <v>107</v>
      </c>
      <c r="B27" s="47" t="s">
        <v>108</v>
      </c>
      <c r="C27" s="20">
        <f t="shared" si="1"/>
        <v>894.85</v>
      </c>
      <c r="D27" s="20">
        <f t="shared" si="2"/>
        <v>894.85</v>
      </c>
      <c r="E27" s="20">
        <v>888.14</v>
      </c>
      <c r="F27" s="20">
        <v>6.71</v>
      </c>
      <c r="G27" s="20"/>
      <c r="H27" s="46"/>
    </row>
    <row r="28" spans="1:8" ht="19.5" customHeight="1">
      <c r="A28" s="47" t="s">
        <v>109</v>
      </c>
      <c r="B28" s="47" t="s">
        <v>110</v>
      </c>
      <c r="C28" s="20">
        <f t="shared" si="1"/>
        <v>681.63</v>
      </c>
      <c r="D28" s="20">
        <f t="shared" si="2"/>
        <v>681.63</v>
      </c>
      <c r="E28" s="20">
        <v>679.43</v>
      </c>
      <c r="F28" s="20">
        <v>2.2</v>
      </c>
      <c r="G28" s="20"/>
      <c r="H28" s="46"/>
    </row>
    <row r="29" spans="1:8" ht="19.5" customHeight="1">
      <c r="A29" s="47" t="s">
        <v>111</v>
      </c>
      <c r="B29" s="47" t="s">
        <v>112</v>
      </c>
      <c r="C29" s="20">
        <f t="shared" si="1"/>
        <v>79.14</v>
      </c>
      <c r="D29" s="20">
        <f t="shared" si="2"/>
        <v>79.14</v>
      </c>
      <c r="E29" s="20">
        <v>75.2</v>
      </c>
      <c r="F29" s="20">
        <v>3.94</v>
      </c>
      <c r="G29" s="20"/>
      <c r="H29" s="46"/>
    </row>
    <row r="30" spans="1:8" ht="19.5" customHeight="1">
      <c r="A30" s="47" t="s">
        <v>113</v>
      </c>
      <c r="B30" s="47" t="s">
        <v>114</v>
      </c>
      <c r="C30" s="20">
        <f t="shared" si="1"/>
        <v>0.74</v>
      </c>
      <c r="D30" s="20">
        <f t="shared" si="2"/>
        <v>0.74</v>
      </c>
      <c r="E30" s="20">
        <v>0.74</v>
      </c>
      <c r="F30" s="20"/>
      <c r="G30" s="20"/>
      <c r="H30" s="46"/>
    </row>
    <row r="31" spans="1:8" ht="19.5" customHeight="1">
      <c r="A31" s="47" t="s">
        <v>115</v>
      </c>
      <c r="B31" s="47" t="s">
        <v>116</v>
      </c>
      <c r="C31" s="20">
        <f t="shared" si="1"/>
        <v>0.74</v>
      </c>
      <c r="D31" s="20">
        <f t="shared" si="2"/>
        <v>0.74</v>
      </c>
      <c r="E31" s="20">
        <v>0.74</v>
      </c>
      <c r="F31" s="20"/>
      <c r="G31" s="20"/>
      <c r="H31" s="46"/>
    </row>
    <row r="32" spans="1:8" ht="19.5" customHeight="1">
      <c r="A32" s="47" t="s">
        <v>117</v>
      </c>
      <c r="B32" s="47" t="s">
        <v>118</v>
      </c>
      <c r="C32" s="20">
        <f t="shared" si="1"/>
        <v>47.77</v>
      </c>
      <c r="D32" s="20">
        <f t="shared" si="2"/>
        <v>47.77</v>
      </c>
      <c r="E32" s="20">
        <v>47.77</v>
      </c>
      <c r="F32" s="20"/>
      <c r="G32" s="20"/>
      <c r="H32" s="46"/>
    </row>
    <row r="33" spans="1:8" ht="19.5" customHeight="1">
      <c r="A33" s="47" t="s">
        <v>119</v>
      </c>
      <c r="B33" s="47" t="s">
        <v>120</v>
      </c>
      <c r="C33" s="20">
        <f t="shared" si="1"/>
        <v>47.77</v>
      </c>
      <c r="D33" s="20">
        <f t="shared" si="2"/>
        <v>47.77</v>
      </c>
      <c r="E33" s="20">
        <v>47.77</v>
      </c>
      <c r="F33" s="20"/>
      <c r="G33" s="20"/>
      <c r="H33" s="46"/>
    </row>
    <row r="34" spans="1:8" ht="19.5" customHeight="1">
      <c r="A34" s="47" t="s">
        <v>121</v>
      </c>
      <c r="B34" s="47" t="s">
        <v>122</v>
      </c>
      <c r="C34" s="20">
        <f t="shared" si="1"/>
        <v>47.77</v>
      </c>
      <c r="D34" s="20">
        <f t="shared" si="2"/>
        <v>47.77</v>
      </c>
      <c r="E34" s="20">
        <v>47.77</v>
      </c>
      <c r="F34" s="20"/>
      <c r="G34" s="20"/>
      <c r="H34" s="46"/>
    </row>
    <row r="35" spans="1:8" ht="19.5" customHeight="1">
      <c r="A35" s="47" t="s">
        <v>123</v>
      </c>
      <c r="B35" s="47" t="s">
        <v>124</v>
      </c>
      <c r="C35" s="20">
        <f t="shared" si="1"/>
        <v>602</v>
      </c>
      <c r="D35" s="20">
        <f t="shared" si="2"/>
        <v>0</v>
      </c>
      <c r="E35" s="20"/>
      <c r="F35" s="20"/>
      <c r="G35" s="20">
        <v>602</v>
      </c>
      <c r="H35" s="46"/>
    </row>
    <row r="36" spans="1:8" ht="19.5" customHeight="1">
      <c r="A36" s="47" t="s">
        <v>125</v>
      </c>
      <c r="B36" s="47" t="s">
        <v>126</v>
      </c>
      <c r="C36" s="20">
        <f t="shared" si="1"/>
        <v>602</v>
      </c>
      <c r="D36" s="20">
        <f t="shared" si="2"/>
        <v>0</v>
      </c>
      <c r="E36" s="20"/>
      <c r="F36" s="20"/>
      <c r="G36" s="20">
        <v>602</v>
      </c>
      <c r="H36" s="46"/>
    </row>
    <row r="37" spans="1:8" ht="19.5" customHeight="1">
      <c r="A37" s="47" t="s">
        <v>127</v>
      </c>
      <c r="B37" s="47" t="s">
        <v>128</v>
      </c>
      <c r="C37" s="20">
        <f t="shared" si="1"/>
        <v>602</v>
      </c>
      <c r="D37" s="20">
        <f t="shared" si="2"/>
        <v>0</v>
      </c>
      <c r="E37" s="20"/>
      <c r="F37" s="20"/>
      <c r="G37" s="20">
        <v>602</v>
      </c>
      <c r="H37" s="46"/>
    </row>
    <row r="38" spans="1:8" ht="19.5" customHeight="1">
      <c r="A38" s="47" t="s">
        <v>129</v>
      </c>
      <c r="B38" s="47" t="s">
        <v>130</v>
      </c>
      <c r="C38" s="20">
        <f t="shared" si="1"/>
        <v>8324</v>
      </c>
      <c r="D38" s="20">
        <f t="shared" si="2"/>
        <v>0</v>
      </c>
      <c r="E38" s="20">
        <f aca="true" t="shared" si="6" ref="E38:G38">E39+E41</f>
        <v>0</v>
      </c>
      <c r="F38" s="20">
        <f t="shared" si="6"/>
        <v>0</v>
      </c>
      <c r="G38" s="20">
        <f t="shared" si="6"/>
        <v>8324</v>
      </c>
      <c r="H38" s="46"/>
    </row>
    <row r="39" spans="1:8" ht="19.5" customHeight="1">
      <c r="A39" s="47" t="s">
        <v>131</v>
      </c>
      <c r="B39" s="47" t="s">
        <v>132</v>
      </c>
      <c r="C39" s="20">
        <f t="shared" si="1"/>
        <v>3000</v>
      </c>
      <c r="D39" s="20">
        <f t="shared" si="2"/>
        <v>0</v>
      </c>
      <c r="E39" s="20"/>
      <c r="F39" s="20"/>
      <c r="G39" s="20">
        <v>3000</v>
      </c>
      <c r="H39" s="46"/>
    </row>
    <row r="40" spans="1:8" ht="19.5" customHeight="1">
      <c r="A40" s="47" t="s">
        <v>133</v>
      </c>
      <c r="B40" s="47" t="s">
        <v>134</v>
      </c>
      <c r="C40" s="20">
        <f t="shared" si="1"/>
        <v>3000</v>
      </c>
      <c r="D40" s="20">
        <f t="shared" si="2"/>
        <v>0</v>
      </c>
      <c r="E40" s="20"/>
      <c r="F40" s="20"/>
      <c r="G40" s="20">
        <v>3000</v>
      </c>
      <c r="H40" s="46"/>
    </row>
    <row r="41" spans="1:8" ht="19.5" customHeight="1">
      <c r="A41" s="47" t="s">
        <v>135</v>
      </c>
      <c r="B41" s="47" t="s">
        <v>136</v>
      </c>
      <c r="C41" s="20">
        <f t="shared" si="1"/>
        <v>5324</v>
      </c>
      <c r="D41" s="20">
        <f t="shared" si="2"/>
        <v>0</v>
      </c>
      <c r="E41" s="20"/>
      <c r="F41" s="20"/>
      <c r="G41" s="20">
        <v>5324</v>
      </c>
      <c r="H41" s="46"/>
    </row>
    <row r="42" spans="1:8" ht="19.5" customHeight="1">
      <c r="A42" s="47" t="s">
        <v>137</v>
      </c>
      <c r="B42" s="47" t="s">
        <v>138</v>
      </c>
      <c r="C42" s="20">
        <f t="shared" si="1"/>
        <v>5324</v>
      </c>
      <c r="D42" s="20">
        <f t="shared" si="2"/>
        <v>0</v>
      </c>
      <c r="E42" s="20"/>
      <c r="F42" s="20"/>
      <c r="G42" s="20">
        <v>5324</v>
      </c>
      <c r="H42" s="46"/>
    </row>
    <row r="43" spans="1:8" ht="19.5" customHeight="1">
      <c r="A43" s="47" t="s">
        <v>139</v>
      </c>
      <c r="B43" s="47" t="s">
        <v>140</v>
      </c>
      <c r="C43" s="20">
        <f t="shared" si="1"/>
        <v>359.47</v>
      </c>
      <c r="D43" s="20">
        <f t="shared" si="2"/>
        <v>359.47</v>
      </c>
      <c r="E43" s="20">
        <v>359.47</v>
      </c>
      <c r="F43" s="20"/>
      <c r="G43" s="20"/>
      <c r="H43" s="46"/>
    </row>
    <row r="44" spans="1:8" ht="19.5" customHeight="1">
      <c r="A44" s="47" t="s">
        <v>141</v>
      </c>
      <c r="B44" s="47" t="s">
        <v>142</v>
      </c>
      <c r="C44" s="20">
        <f t="shared" si="1"/>
        <v>359.47</v>
      </c>
      <c r="D44" s="20">
        <f t="shared" si="2"/>
        <v>359.47</v>
      </c>
      <c r="E44" s="20">
        <v>359.47</v>
      </c>
      <c r="F44" s="20"/>
      <c r="G44" s="20"/>
      <c r="H44" s="46"/>
    </row>
    <row r="45" spans="1:8" ht="19.5" customHeight="1">
      <c r="A45" s="47" t="s">
        <v>143</v>
      </c>
      <c r="B45" s="47" t="s">
        <v>144</v>
      </c>
      <c r="C45" s="20">
        <f t="shared" si="1"/>
        <v>359.47</v>
      </c>
      <c r="D45" s="20">
        <f t="shared" si="2"/>
        <v>359.47</v>
      </c>
      <c r="E45" s="20">
        <v>359.47</v>
      </c>
      <c r="F45" s="20"/>
      <c r="G45" s="20"/>
      <c r="H45" s="46"/>
    </row>
    <row r="46" spans="1:8" ht="19.5" customHeight="1">
      <c r="A46" s="47" t="s">
        <v>145</v>
      </c>
      <c r="B46" s="47" t="s">
        <v>146</v>
      </c>
      <c r="C46" s="20">
        <f t="shared" si="1"/>
        <v>1545.54</v>
      </c>
      <c r="D46" s="20">
        <f t="shared" si="2"/>
        <v>0</v>
      </c>
      <c r="E46" s="20"/>
      <c r="F46" s="20"/>
      <c r="G46" s="20">
        <v>1545.54</v>
      </c>
      <c r="H46" s="46"/>
    </row>
    <row r="47" spans="1:8" ht="19.5" customHeight="1">
      <c r="A47" s="47" t="s">
        <v>147</v>
      </c>
      <c r="B47" s="47" t="s">
        <v>136</v>
      </c>
      <c r="C47" s="20">
        <f t="shared" si="1"/>
        <v>1545.54</v>
      </c>
      <c r="D47" s="20">
        <f t="shared" si="2"/>
        <v>0</v>
      </c>
      <c r="E47" s="20"/>
      <c r="F47" s="20"/>
      <c r="G47" s="20">
        <v>1545.54</v>
      </c>
      <c r="H47" s="46"/>
    </row>
    <row r="48" spans="1:8" ht="19.5" customHeight="1">
      <c r="A48" s="47" t="s">
        <v>148</v>
      </c>
      <c r="B48" s="47" t="s">
        <v>138</v>
      </c>
      <c r="C48" s="20">
        <f t="shared" si="1"/>
        <v>1545.54</v>
      </c>
      <c r="D48" s="20">
        <f t="shared" si="2"/>
        <v>0</v>
      </c>
      <c r="E48" s="20"/>
      <c r="F48" s="20"/>
      <c r="G48" s="20">
        <v>1545.54</v>
      </c>
      <c r="H48" s="46"/>
    </row>
    <row r="49" spans="1:8" ht="19.5" customHeight="1">
      <c r="A49" s="47"/>
      <c r="B49" s="47"/>
      <c r="C49" s="20"/>
      <c r="D49" s="20"/>
      <c r="E49" s="20"/>
      <c r="F49" s="20"/>
      <c r="G49" s="20"/>
      <c r="H49" s="46"/>
    </row>
    <row r="50" spans="1:8" ht="15.75" customHeight="1">
      <c r="A50" s="27" t="s">
        <v>187</v>
      </c>
      <c r="B50" s="27"/>
      <c r="C50" s="27"/>
      <c r="D50" s="27"/>
      <c r="E50" s="27"/>
      <c r="F50" s="27"/>
      <c r="G50" s="27"/>
      <c r="H50" s="27"/>
    </row>
  </sheetData>
  <sheetProtection/>
  <mergeCells count="8">
    <mergeCell ref="A1:H1"/>
    <mergeCell ref="A3:B3"/>
    <mergeCell ref="A4:B4"/>
    <mergeCell ref="D4:F4"/>
    <mergeCell ref="A50:H50"/>
    <mergeCell ref="C4:C5"/>
    <mergeCell ref="G4:G5"/>
    <mergeCell ref="H4:H5"/>
  </mergeCells>
  <printOptions horizontalCentered="1"/>
  <pageMargins left="0.59" right="0.59" top="0.79" bottom="0.79" header="0.5" footer="0.5"/>
  <pageSetup fitToHeight="1000" fitToWidth="1" horizontalDpi="600" verticalDpi="600" orientation="landscape" paperSize="9" scale="9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66"/>
  <sheetViews>
    <sheetView showGridLines="0" showZeros="0" workbookViewId="0" topLeftCell="A1">
      <selection activeCell="D14" sqref="D1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188</v>
      </c>
      <c r="B1" s="35"/>
      <c r="C1" s="35"/>
      <c r="D1" s="35"/>
      <c r="E1" s="35"/>
      <c r="F1" s="35"/>
    </row>
    <row r="2" spans="1:6" ht="12" customHeight="1">
      <c r="A2" s="36"/>
      <c r="B2" s="36"/>
      <c r="C2" s="36"/>
      <c r="D2" s="36"/>
      <c r="E2" s="36"/>
      <c r="F2" s="30" t="s">
        <v>189</v>
      </c>
    </row>
    <row r="3" spans="1:6" ht="22.5" customHeight="1">
      <c r="A3" s="3" t="s">
        <v>7</v>
      </c>
      <c r="B3" s="3"/>
      <c r="C3" s="31"/>
      <c r="D3" s="31"/>
      <c r="E3" s="31"/>
      <c r="F3" s="32" t="s">
        <v>8</v>
      </c>
    </row>
    <row r="4" spans="1:6" ht="19.5" customHeight="1">
      <c r="A4" s="7" t="s">
        <v>11</v>
      </c>
      <c r="B4" s="7"/>
      <c r="C4" s="8" t="s">
        <v>46</v>
      </c>
      <c r="D4" s="8" t="s">
        <v>185</v>
      </c>
      <c r="E4" s="8" t="s">
        <v>186</v>
      </c>
      <c r="F4" s="8" t="s">
        <v>183</v>
      </c>
    </row>
    <row r="5" spans="1:6" ht="29.25" customHeight="1">
      <c r="A5" s="7" t="s">
        <v>190</v>
      </c>
      <c r="B5" s="7" t="s">
        <v>65</v>
      </c>
      <c r="C5" s="12"/>
      <c r="D5" s="12"/>
      <c r="E5" s="12"/>
      <c r="F5" s="12"/>
    </row>
    <row r="6" spans="1:6" ht="19.5" customHeight="1">
      <c r="A6" s="37" t="s">
        <v>66</v>
      </c>
      <c r="B6" s="38"/>
      <c r="C6" s="39">
        <f>D6+E6</f>
        <v>7567.62</v>
      </c>
      <c r="D6" s="39">
        <f>D7+D45</f>
        <v>6566.47</v>
      </c>
      <c r="E6" s="39">
        <f>E17</f>
        <v>1001.15</v>
      </c>
      <c r="F6" s="39"/>
    </row>
    <row r="7" spans="1:6" ht="19.5" customHeight="1">
      <c r="A7" s="40" t="s">
        <v>191</v>
      </c>
      <c r="B7" s="40" t="s">
        <v>192</v>
      </c>
      <c r="C7" s="39">
        <f aca="true" t="shared" si="0" ref="C6:C16">D7+E7</f>
        <v>4391.85</v>
      </c>
      <c r="D7" s="41">
        <v>4391.85</v>
      </c>
      <c r="E7" s="41"/>
      <c r="F7" s="42"/>
    </row>
    <row r="8" spans="1:6" ht="19.5" customHeight="1">
      <c r="A8" s="40" t="s">
        <v>193</v>
      </c>
      <c r="B8" s="40" t="s">
        <v>194</v>
      </c>
      <c r="C8" s="39">
        <f t="shared" si="0"/>
        <v>1988.82</v>
      </c>
      <c r="D8" s="41">
        <v>1988.82</v>
      </c>
      <c r="E8" s="41"/>
      <c r="F8" s="42"/>
    </row>
    <row r="9" spans="1:6" ht="19.5" customHeight="1">
      <c r="A9" s="40" t="s">
        <v>195</v>
      </c>
      <c r="B9" s="43" t="s">
        <v>196</v>
      </c>
      <c r="C9" s="39">
        <f t="shared" si="0"/>
        <v>985.32</v>
      </c>
      <c r="D9" s="41">
        <v>985.32</v>
      </c>
      <c r="E9" s="41"/>
      <c r="F9" s="42"/>
    </row>
    <row r="10" spans="1:6" ht="19.5" customHeight="1">
      <c r="A10" s="40" t="s">
        <v>197</v>
      </c>
      <c r="B10" s="43" t="s">
        <v>198</v>
      </c>
      <c r="C10" s="39">
        <f t="shared" si="0"/>
        <v>353.25</v>
      </c>
      <c r="D10" s="41">
        <v>353.25</v>
      </c>
      <c r="E10" s="41"/>
      <c r="F10" s="42"/>
    </row>
    <row r="11" spans="1:6" ht="19.5" customHeight="1">
      <c r="A11" s="40" t="s">
        <v>199</v>
      </c>
      <c r="B11" s="43" t="s">
        <v>200</v>
      </c>
      <c r="C11" s="39">
        <f t="shared" si="0"/>
        <v>303.98</v>
      </c>
      <c r="D11" s="41">
        <v>303.98</v>
      </c>
      <c r="E11" s="41"/>
      <c r="F11" s="42"/>
    </row>
    <row r="12" spans="1:6" ht="19.5" customHeight="1">
      <c r="A12" s="40" t="s">
        <v>201</v>
      </c>
      <c r="B12" s="43" t="s">
        <v>202</v>
      </c>
      <c r="C12" s="39">
        <f t="shared" si="0"/>
        <v>3.37</v>
      </c>
      <c r="D12" s="41">
        <v>3.37</v>
      </c>
      <c r="E12" s="41"/>
      <c r="F12" s="42"/>
    </row>
    <row r="13" spans="1:6" ht="19.5" customHeight="1">
      <c r="A13" s="40" t="s">
        <v>203</v>
      </c>
      <c r="B13" s="43" t="s">
        <v>204</v>
      </c>
      <c r="C13" s="39">
        <f t="shared" si="0"/>
        <v>546.35</v>
      </c>
      <c r="D13" s="41">
        <v>546.35</v>
      </c>
      <c r="E13" s="41"/>
      <c r="F13" s="42"/>
    </row>
    <row r="14" spans="1:6" ht="19.5" customHeight="1">
      <c r="A14" s="40" t="s">
        <v>205</v>
      </c>
      <c r="B14" s="43" t="s">
        <v>206</v>
      </c>
      <c r="C14" s="39">
        <f t="shared" si="0"/>
        <v>15.46</v>
      </c>
      <c r="D14" s="41">
        <v>15.46</v>
      </c>
      <c r="E14" s="41"/>
      <c r="F14" s="42"/>
    </row>
    <row r="15" spans="1:6" ht="19.5" customHeight="1">
      <c r="A15" s="40" t="s">
        <v>207</v>
      </c>
      <c r="B15" s="43" t="s">
        <v>208</v>
      </c>
      <c r="C15" s="39">
        <f t="shared" si="0"/>
        <v>0</v>
      </c>
      <c r="D15" s="41"/>
      <c r="E15" s="41"/>
      <c r="F15" s="42"/>
    </row>
    <row r="16" spans="1:6" ht="19.5" customHeight="1">
      <c r="A16" s="40" t="s">
        <v>209</v>
      </c>
      <c r="B16" s="43" t="s">
        <v>210</v>
      </c>
      <c r="C16" s="39">
        <f t="shared" si="0"/>
        <v>195.29</v>
      </c>
      <c r="D16" s="41">
        <v>195.29</v>
      </c>
      <c r="E16" s="41"/>
      <c r="F16" s="42"/>
    </row>
    <row r="17" spans="1:6" ht="19.5" customHeight="1">
      <c r="A17" s="40" t="s">
        <v>211</v>
      </c>
      <c r="B17" s="40" t="s">
        <v>212</v>
      </c>
      <c r="C17" s="39">
        <f aca="true" t="shared" si="1" ref="C17:C44">D17+E17</f>
        <v>1001.15</v>
      </c>
      <c r="D17" s="41"/>
      <c r="E17" s="41">
        <v>1001.15</v>
      </c>
      <c r="F17" s="42"/>
    </row>
    <row r="18" spans="1:6" ht="19.5" customHeight="1">
      <c r="A18" s="40" t="s">
        <v>213</v>
      </c>
      <c r="B18" s="40" t="s">
        <v>214</v>
      </c>
      <c r="C18" s="39">
        <f t="shared" si="1"/>
        <v>57.36</v>
      </c>
      <c r="D18" s="41"/>
      <c r="E18" s="41">
        <v>57.36</v>
      </c>
      <c r="F18" s="42"/>
    </row>
    <row r="19" spans="1:6" ht="19.5" customHeight="1">
      <c r="A19" s="40" t="s">
        <v>215</v>
      </c>
      <c r="B19" s="43" t="s">
        <v>216</v>
      </c>
      <c r="C19" s="39">
        <f t="shared" si="1"/>
        <v>20.12</v>
      </c>
      <c r="D19" s="41"/>
      <c r="E19" s="41">
        <v>20.12</v>
      </c>
      <c r="F19" s="42"/>
    </row>
    <row r="20" spans="1:6" ht="19.5" customHeight="1">
      <c r="A20" s="40" t="s">
        <v>217</v>
      </c>
      <c r="B20" s="44" t="s">
        <v>218</v>
      </c>
      <c r="C20" s="39">
        <f t="shared" si="1"/>
        <v>1.74</v>
      </c>
      <c r="D20" s="41"/>
      <c r="E20" s="41">
        <v>1.74</v>
      </c>
      <c r="F20" s="42"/>
    </row>
    <row r="21" spans="1:6" ht="19.5" customHeight="1">
      <c r="A21" s="40" t="s">
        <v>219</v>
      </c>
      <c r="B21" s="44" t="s">
        <v>220</v>
      </c>
      <c r="C21" s="39">
        <f t="shared" si="1"/>
        <v>0.06</v>
      </c>
      <c r="D21" s="41"/>
      <c r="E21" s="41">
        <v>0.06</v>
      </c>
      <c r="F21" s="42"/>
    </row>
    <row r="22" spans="1:6" ht="19.5" customHeight="1">
      <c r="A22" s="40" t="s">
        <v>221</v>
      </c>
      <c r="B22" s="44" t="s">
        <v>222</v>
      </c>
      <c r="C22" s="39">
        <f t="shared" si="1"/>
        <v>0.67</v>
      </c>
      <c r="D22" s="41"/>
      <c r="E22" s="41">
        <v>0.67</v>
      </c>
      <c r="F22" s="42"/>
    </row>
    <row r="23" spans="1:6" ht="19.5" customHeight="1">
      <c r="A23" s="40" t="s">
        <v>223</v>
      </c>
      <c r="B23" s="44" t="s">
        <v>224</v>
      </c>
      <c r="C23" s="39">
        <f t="shared" si="1"/>
        <v>6.62</v>
      </c>
      <c r="D23" s="41"/>
      <c r="E23" s="41">
        <v>6.62</v>
      </c>
      <c r="F23" s="42"/>
    </row>
    <row r="24" spans="1:6" ht="19.5" customHeight="1">
      <c r="A24" s="40" t="s">
        <v>225</v>
      </c>
      <c r="B24" s="44" t="s">
        <v>226</v>
      </c>
      <c r="C24" s="39">
        <f t="shared" si="1"/>
        <v>49.75</v>
      </c>
      <c r="D24" s="41"/>
      <c r="E24" s="41">
        <v>49.75</v>
      </c>
      <c r="F24" s="42"/>
    </row>
    <row r="25" spans="1:6" ht="19.5" customHeight="1">
      <c r="A25" s="40" t="s">
        <v>227</v>
      </c>
      <c r="B25" s="44" t="s">
        <v>228</v>
      </c>
      <c r="C25" s="39">
        <f t="shared" si="1"/>
        <v>7.51</v>
      </c>
      <c r="D25" s="41"/>
      <c r="E25" s="41">
        <v>7.51</v>
      </c>
      <c r="F25" s="42"/>
    </row>
    <row r="26" spans="1:6" ht="19.5" customHeight="1">
      <c r="A26" s="40" t="s">
        <v>229</v>
      </c>
      <c r="B26" s="44" t="s">
        <v>230</v>
      </c>
      <c r="C26" s="39">
        <f t="shared" si="1"/>
        <v>64.36</v>
      </c>
      <c r="D26" s="41"/>
      <c r="E26" s="41">
        <v>64.36</v>
      </c>
      <c r="F26" s="42"/>
    </row>
    <row r="27" spans="1:6" ht="19.5" customHeight="1">
      <c r="A27" s="40" t="s">
        <v>231</v>
      </c>
      <c r="B27" s="44" t="s">
        <v>232</v>
      </c>
      <c r="C27" s="39">
        <f t="shared" si="1"/>
        <v>31.89</v>
      </c>
      <c r="D27" s="41"/>
      <c r="E27" s="41">
        <v>31.89</v>
      </c>
      <c r="F27" s="42"/>
    </row>
    <row r="28" spans="1:6" ht="19.5" customHeight="1">
      <c r="A28" s="40" t="s">
        <v>233</v>
      </c>
      <c r="B28" s="44" t="s">
        <v>234</v>
      </c>
      <c r="C28" s="39">
        <f t="shared" si="1"/>
        <v>0</v>
      </c>
      <c r="D28" s="41"/>
      <c r="E28" s="41"/>
      <c r="F28" s="42"/>
    </row>
    <row r="29" spans="1:6" ht="19.5" customHeight="1">
      <c r="A29" s="40" t="s">
        <v>235</v>
      </c>
      <c r="B29" s="44" t="s">
        <v>236</v>
      </c>
      <c r="C29" s="39">
        <f t="shared" si="1"/>
        <v>55.75</v>
      </c>
      <c r="D29" s="41"/>
      <c r="E29" s="41">
        <v>55.75</v>
      </c>
      <c r="F29" s="42"/>
    </row>
    <row r="30" spans="1:6" ht="19.5" customHeight="1">
      <c r="A30" s="40" t="s">
        <v>237</v>
      </c>
      <c r="B30" s="44" t="s">
        <v>238</v>
      </c>
      <c r="C30" s="39">
        <f t="shared" si="1"/>
        <v>0.5</v>
      </c>
      <c r="D30" s="41"/>
      <c r="E30" s="41">
        <v>0.5</v>
      </c>
      <c r="F30" s="42"/>
    </row>
    <row r="31" spans="1:6" ht="19.5" customHeight="1">
      <c r="A31" s="40" t="s">
        <v>239</v>
      </c>
      <c r="B31" s="44" t="s">
        <v>240</v>
      </c>
      <c r="C31" s="39">
        <f t="shared" si="1"/>
        <v>5.94</v>
      </c>
      <c r="D31" s="41"/>
      <c r="E31" s="41">
        <v>5.94</v>
      </c>
      <c r="F31" s="42"/>
    </row>
    <row r="32" spans="1:6" ht="19.5" customHeight="1">
      <c r="A32" s="40" t="s">
        <v>241</v>
      </c>
      <c r="B32" s="44" t="s">
        <v>242</v>
      </c>
      <c r="C32" s="39">
        <f t="shared" si="1"/>
        <v>4.8</v>
      </c>
      <c r="D32" s="41"/>
      <c r="E32" s="41">
        <v>4.8</v>
      </c>
      <c r="F32" s="42"/>
    </row>
    <row r="33" spans="1:6" ht="19.5" customHeight="1">
      <c r="A33" s="40" t="s">
        <v>243</v>
      </c>
      <c r="B33" s="44" t="s">
        <v>244</v>
      </c>
      <c r="C33" s="39">
        <f t="shared" si="1"/>
        <v>3.59</v>
      </c>
      <c r="D33" s="41"/>
      <c r="E33" s="41">
        <v>3.59</v>
      </c>
      <c r="F33" s="42"/>
    </row>
    <row r="34" spans="1:6" ht="19.5" customHeight="1">
      <c r="A34" s="40" t="s">
        <v>245</v>
      </c>
      <c r="B34" s="44" t="s">
        <v>246</v>
      </c>
      <c r="C34" s="39">
        <f t="shared" si="1"/>
        <v>0</v>
      </c>
      <c r="D34" s="41"/>
      <c r="E34" s="41"/>
      <c r="F34" s="42"/>
    </row>
    <row r="35" spans="1:6" ht="19.5" customHeight="1">
      <c r="A35" s="40" t="s">
        <v>247</v>
      </c>
      <c r="B35" s="44" t="s">
        <v>248</v>
      </c>
      <c r="C35" s="39">
        <f t="shared" si="1"/>
        <v>0</v>
      </c>
      <c r="D35" s="41"/>
      <c r="E35" s="41"/>
      <c r="F35" s="42"/>
    </row>
    <row r="36" spans="1:6" ht="19.5" customHeight="1">
      <c r="A36" s="40" t="s">
        <v>249</v>
      </c>
      <c r="B36" s="44" t="s">
        <v>250</v>
      </c>
      <c r="C36" s="39">
        <f t="shared" si="1"/>
        <v>0</v>
      </c>
      <c r="D36" s="41"/>
      <c r="E36" s="41"/>
      <c r="F36" s="42"/>
    </row>
    <row r="37" spans="1:6" ht="19.5" customHeight="1">
      <c r="A37" s="40" t="s">
        <v>251</v>
      </c>
      <c r="B37" s="44" t="s">
        <v>252</v>
      </c>
      <c r="C37" s="39">
        <f t="shared" si="1"/>
        <v>10.09</v>
      </c>
      <c r="D37" s="41"/>
      <c r="E37" s="41">
        <v>10.09</v>
      </c>
      <c r="F37" s="42"/>
    </row>
    <row r="38" spans="1:6" ht="19.5" customHeight="1">
      <c r="A38" s="40" t="s">
        <v>253</v>
      </c>
      <c r="B38" s="44" t="s">
        <v>254</v>
      </c>
      <c r="C38" s="39">
        <f t="shared" si="1"/>
        <v>1.72</v>
      </c>
      <c r="D38" s="41"/>
      <c r="E38" s="41">
        <v>1.72</v>
      </c>
      <c r="F38" s="42"/>
    </row>
    <row r="39" spans="1:6" ht="19.5" customHeight="1">
      <c r="A39" s="40" t="s">
        <v>255</v>
      </c>
      <c r="B39" s="44" t="s">
        <v>256</v>
      </c>
      <c r="C39" s="39">
        <f t="shared" si="1"/>
        <v>49.85</v>
      </c>
      <c r="D39" s="41"/>
      <c r="E39" s="41">
        <v>49.85</v>
      </c>
      <c r="F39" s="42"/>
    </row>
    <row r="40" spans="1:6" ht="19.5" customHeight="1">
      <c r="A40" s="40" t="s">
        <v>257</v>
      </c>
      <c r="B40" s="44" t="s">
        <v>258</v>
      </c>
      <c r="C40" s="39">
        <f t="shared" si="1"/>
        <v>125.95</v>
      </c>
      <c r="D40" s="41"/>
      <c r="E40" s="41">
        <v>125.95</v>
      </c>
      <c r="F40" s="42"/>
    </row>
    <row r="41" spans="1:6" ht="19.5" customHeight="1">
      <c r="A41" s="40" t="s">
        <v>259</v>
      </c>
      <c r="B41" s="44" t="s">
        <v>260</v>
      </c>
      <c r="C41" s="39">
        <f t="shared" si="1"/>
        <v>78.22</v>
      </c>
      <c r="D41" s="41"/>
      <c r="E41" s="41">
        <v>78.22</v>
      </c>
      <c r="F41" s="42"/>
    </row>
    <row r="42" spans="1:6" ht="19.5" customHeight="1">
      <c r="A42" s="40" t="s">
        <v>261</v>
      </c>
      <c r="B42" s="44" t="s">
        <v>262</v>
      </c>
      <c r="C42" s="39">
        <f t="shared" si="1"/>
        <v>287.85</v>
      </c>
      <c r="D42" s="41"/>
      <c r="E42" s="41">
        <v>287.85</v>
      </c>
      <c r="F42" s="42"/>
    </row>
    <row r="43" spans="1:6" ht="19.5" customHeight="1">
      <c r="A43" s="40" t="s">
        <v>263</v>
      </c>
      <c r="B43" s="44" t="s">
        <v>264</v>
      </c>
      <c r="C43" s="39">
        <f t="shared" si="1"/>
        <v>0</v>
      </c>
      <c r="D43" s="41"/>
      <c r="E43" s="41"/>
      <c r="F43" s="42"/>
    </row>
    <row r="44" spans="1:6" ht="19.5" customHeight="1">
      <c r="A44" s="40" t="s">
        <v>265</v>
      </c>
      <c r="B44" s="44" t="s">
        <v>266</v>
      </c>
      <c r="C44" s="39">
        <f t="shared" si="1"/>
        <v>136.82</v>
      </c>
      <c r="D44" s="41"/>
      <c r="E44" s="41">
        <v>136.82</v>
      </c>
      <c r="F44" s="42"/>
    </row>
    <row r="45" spans="1:6" ht="19.5" customHeight="1">
      <c r="A45" s="40" t="s">
        <v>267</v>
      </c>
      <c r="B45" s="43" t="s">
        <v>268</v>
      </c>
      <c r="C45" s="39">
        <f aca="true" t="shared" si="2" ref="C45:C64">D45+E45</f>
        <v>2174.62</v>
      </c>
      <c r="D45" s="41">
        <v>2174.62</v>
      </c>
      <c r="E45" s="41"/>
      <c r="F45" s="42"/>
    </row>
    <row r="46" spans="1:6" ht="19.5" customHeight="1">
      <c r="A46" s="45" t="s">
        <v>269</v>
      </c>
      <c r="B46" s="44" t="s">
        <v>270</v>
      </c>
      <c r="C46" s="39">
        <f t="shared" si="2"/>
        <v>68.19</v>
      </c>
      <c r="D46" s="41">
        <v>68.19</v>
      </c>
      <c r="E46" s="41"/>
      <c r="F46" s="42"/>
    </row>
    <row r="47" spans="1:6" ht="19.5" customHeight="1">
      <c r="A47" s="45" t="s">
        <v>271</v>
      </c>
      <c r="B47" s="44" t="s">
        <v>272</v>
      </c>
      <c r="C47" s="39">
        <f t="shared" si="2"/>
        <v>1166.89</v>
      </c>
      <c r="D47" s="41">
        <v>1166.89</v>
      </c>
      <c r="E47" s="41"/>
      <c r="F47" s="42"/>
    </row>
    <row r="48" spans="1:6" ht="19.5" customHeight="1">
      <c r="A48" s="45" t="s">
        <v>273</v>
      </c>
      <c r="B48" s="44" t="s">
        <v>274</v>
      </c>
      <c r="C48" s="39">
        <f t="shared" si="2"/>
        <v>0</v>
      </c>
      <c r="D48" s="41"/>
      <c r="E48" s="41"/>
      <c r="F48" s="42"/>
    </row>
    <row r="49" spans="1:6" ht="19.5" customHeight="1">
      <c r="A49" s="45" t="s">
        <v>275</v>
      </c>
      <c r="B49" s="44" t="s">
        <v>276</v>
      </c>
      <c r="C49" s="39">
        <f t="shared" si="2"/>
        <v>75.11</v>
      </c>
      <c r="D49" s="41">
        <v>75.11</v>
      </c>
      <c r="E49" s="41"/>
      <c r="F49" s="42"/>
    </row>
    <row r="50" spans="1:6" ht="19.5" customHeight="1">
      <c r="A50" s="45" t="s">
        <v>277</v>
      </c>
      <c r="B50" s="44" t="s">
        <v>278</v>
      </c>
      <c r="C50" s="39">
        <f t="shared" si="2"/>
        <v>343</v>
      </c>
      <c r="D50" s="41">
        <v>343</v>
      </c>
      <c r="E50" s="41"/>
      <c r="F50" s="42"/>
    </row>
    <row r="51" spans="1:6" ht="19.5" customHeight="1">
      <c r="A51" s="45" t="s">
        <v>279</v>
      </c>
      <c r="B51" s="44" t="s">
        <v>280</v>
      </c>
      <c r="C51" s="39">
        <f t="shared" si="2"/>
        <v>0</v>
      </c>
      <c r="D51" s="41"/>
      <c r="E51" s="41"/>
      <c r="F51" s="42"/>
    </row>
    <row r="52" spans="1:6" ht="19.5" customHeight="1">
      <c r="A52" s="45" t="s">
        <v>281</v>
      </c>
      <c r="B52" s="44" t="s">
        <v>282</v>
      </c>
      <c r="C52" s="39">
        <f t="shared" si="2"/>
        <v>15.22</v>
      </c>
      <c r="D52" s="41">
        <v>15.22</v>
      </c>
      <c r="E52" s="41"/>
      <c r="F52" s="42"/>
    </row>
    <row r="53" spans="1:6" ht="19.5" customHeight="1">
      <c r="A53" s="45" t="s">
        <v>283</v>
      </c>
      <c r="B53" s="44" t="s">
        <v>284</v>
      </c>
      <c r="C53" s="39">
        <f t="shared" si="2"/>
        <v>0</v>
      </c>
      <c r="D53" s="41"/>
      <c r="E53" s="41"/>
      <c r="F53" s="42"/>
    </row>
    <row r="54" spans="1:6" ht="19.5" customHeight="1">
      <c r="A54" s="45" t="s">
        <v>285</v>
      </c>
      <c r="B54" s="44" t="s">
        <v>286</v>
      </c>
      <c r="C54" s="39">
        <f t="shared" si="2"/>
        <v>13.82</v>
      </c>
      <c r="D54" s="41">
        <v>13.82</v>
      </c>
      <c r="E54" s="41"/>
      <c r="F54" s="42"/>
    </row>
    <row r="55" spans="1:6" ht="19.5" customHeight="1">
      <c r="A55" s="45" t="s">
        <v>287</v>
      </c>
      <c r="B55" s="44" t="s">
        <v>288</v>
      </c>
      <c r="C55" s="39">
        <f t="shared" si="2"/>
        <v>0</v>
      </c>
      <c r="D55" s="41"/>
      <c r="E55" s="41"/>
      <c r="F55" s="42"/>
    </row>
    <row r="56" spans="1:6" ht="19.5" customHeight="1">
      <c r="A56" s="45" t="s">
        <v>289</v>
      </c>
      <c r="B56" s="44" t="s">
        <v>290</v>
      </c>
      <c r="C56" s="39">
        <f t="shared" si="2"/>
        <v>433.53</v>
      </c>
      <c r="D56" s="41">
        <v>433.53</v>
      </c>
      <c r="E56" s="41"/>
      <c r="F56" s="42"/>
    </row>
    <row r="57" spans="1:6" ht="19.5" customHeight="1">
      <c r="A57" s="45" t="s">
        <v>291</v>
      </c>
      <c r="B57" s="44" t="s">
        <v>292</v>
      </c>
      <c r="C57" s="39">
        <f t="shared" si="2"/>
        <v>0</v>
      </c>
      <c r="D57" s="41"/>
      <c r="E57" s="41"/>
      <c r="F57" s="42"/>
    </row>
    <row r="58" spans="1:6" ht="19.5" customHeight="1">
      <c r="A58" s="45" t="s">
        <v>293</v>
      </c>
      <c r="B58" s="44" t="s">
        <v>294</v>
      </c>
      <c r="C58" s="39">
        <f t="shared" si="2"/>
        <v>0</v>
      </c>
      <c r="D58" s="41"/>
      <c r="E58" s="41"/>
      <c r="F58" s="42"/>
    </row>
    <row r="59" spans="1:6" ht="19.5" customHeight="1">
      <c r="A59" s="45" t="s">
        <v>295</v>
      </c>
      <c r="B59" s="44" t="s">
        <v>296</v>
      </c>
      <c r="C59" s="39">
        <f t="shared" si="2"/>
        <v>44.51</v>
      </c>
      <c r="D59" s="41">
        <v>44.51</v>
      </c>
      <c r="E59" s="41"/>
      <c r="F59" s="42"/>
    </row>
    <row r="60" spans="1:6" ht="19.5" customHeight="1">
      <c r="A60" s="45" t="s">
        <v>297</v>
      </c>
      <c r="B60" s="44" t="s">
        <v>298</v>
      </c>
      <c r="C60" s="39">
        <f t="shared" si="2"/>
        <v>0</v>
      </c>
      <c r="D60" s="41"/>
      <c r="E60" s="41"/>
      <c r="F60" s="42"/>
    </row>
    <row r="61" spans="1:6" ht="19.5" customHeight="1">
      <c r="A61" s="45" t="s">
        <v>299</v>
      </c>
      <c r="B61" s="44" t="s">
        <v>300</v>
      </c>
      <c r="C61" s="39">
        <f t="shared" si="2"/>
        <v>14.36</v>
      </c>
      <c r="D61" s="41">
        <v>14.36</v>
      </c>
      <c r="E61" s="41"/>
      <c r="F61" s="42"/>
    </row>
    <row r="62" spans="1:6" ht="19.5" customHeight="1">
      <c r="A62" s="40" t="s">
        <v>301</v>
      </c>
      <c r="B62" s="40" t="s">
        <v>302</v>
      </c>
      <c r="C62" s="39">
        <f t="shared" si="2"/>
        <v>0</v>
      </c>
      <c r="D62" s="41"/>
      <c r="E62" s="41"/>
      <c r="F62" s="42"/>
    </row>
    <row r="63" spans="1:6" ht="19.5" customHeight="1">
      <c r="A63" s="40" t="s">
        <v>303</v>
      </c>
      <c r="B63" s="40" t="s">
        <v>304</v>
      </c>
      <c r="C63" s="39">
        <f t="shared" si="2"/>
        <v>0</v>
      </c>
      <c r="D63" s="41"/>
      <c r="E63" s="41"/>
      <c r="F63" s="42"/>
    </row>
    <row r="64" spans="1:6" ht="19.5" customHeight="1">
      <c r="A64" s="40" t="s">
        <v>305</v>
      </c>
      <c r="B64" s="40" t="s">
        <v>306</v>
      </c>
      <c r="C64" s="39">
        <f t="shared" si="2"/>
        <v>0</v>
      </c>
      <c r="D64" s="41"/>
      <c r="E64" s="41"/>
      <c r="F64" s="42"/>
    </row>
    <row r="65" spans="1:6" ht="19.5" customHeight="1">
      <c r="A65" s="40" t="s">
        <v>307</v>
      </c>
      <c r="B65" s="40"/>
      <c r="C65" s="20"/>
      <c r="D65" s="20"/>
      <c r="E65" s="20"/>
      <c r="F65" s="46"/>
    </row>
    <row r="66" spans="1:6" ht="20.25" customHeight="1">
      <c r="A66" s="27" t="s">
        <v>308</v>
      </c>
      <c r="B66" s="27"/>
      <c r="C66" s="27"/>
      <c r="D66" s="27"/>
      <c r="E66" s="27"/>
      <c r="F66" s="27"/>
    </row>
  </sheetData>
  <sheetProtection/>
  <mergeCells count="9">
    <mergeCell ref="A1:F1"/>
    <mergeCell ref="A3:B3"/>
    <mergeCell ref="A4:B4"/>
    <mergeCell ref="A6:B6"/>
    <mergeCell ref="A66:F66"/>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9"/>
  <sheetViews>
    <sheetView showGridLines="0" showZeros="0" view="pageBreakPreview" zoomScale="60" workbookViewId="0" topLeftCell="A1">
      <selection activeCell="Q2" sqref="Q2"/>
    </sheetView>
  </sheetViews>
  <sheetFormatPr defaultColWidth="9.16015625" defaultRowHeight="12.75" customHeight="1"/>
  <cols>
    <col min="1" max="1" width="16.66015625" style="0" customWidth="1"/>
    <col min="2" max="2" width="25.33203125" style="0" customWidth="1"/>
    <col min="3" max="3" width="18.83203125" style="0" customWidth="1"/>
    <col min="4" max="4" width="17.83203125" style="0" customWidth="1"/>
    <col min="5" max="5" width="22" style="0" customWidth="1"/>
    <col min="6" max="6" width="23.66015625" style="0" customWidth="1"/>
    <col min="7" max="7" width="17.5" style="0" customWidth="1"/>
    <col min="8" max="8" width="18" style="0" customWidth="1"/>
    <col min="9" max="9" width="13.66015625" style="0" customWidth="1"/>
    <col min="10" max="11" width="11.83203125" style="0" customWidth="1"/>
  </cols>
  <sheetData>
    <row r="1" spans="1:11" ht="68.25" customHeight="1">
      <c r="A1" s="29" t="s">
        <v>309</v>
      </c>
      <c r="B1" s="29"/>
      <c r="C1" s="29"/>
      <c r="D1" s="29"/>
      <c r="E1" s="29"/>
      <c r="F1" s="29"/>
      <c r="G1" s="29"/>
      <c r="H1" s="29"/>
      <c r="I1" s="34"/>
      <c r="J1" s="34"/>
      <c r="K1" s="34"/>
    </row>
    <row r="2" spans="1:11" ht="27.75" customHeight="1">
      <c r="A2" s="29"/>
      <c r="B2" s="29"/>
      <c r="C2" s="29"/>
      <c r="D2" s="29"/>
      <c r="E2" s="29"/>
      <c r="F2" s="29"/>
      <c r="G2" s="29"/>
      <c r="H2" s="30" t="s">
        <v>310</v>
      </c>
      <c r="I2" s="34"/>
      <c r="J2" s="34"/>
      <c r="K2" s="34"/>
    </row>
    <row r="3" spans="1:10" ht="14.25" customHeight="1">
      <c r="A3" s="3" t="s">
        <v>7</v>
      </c>
      <c r="B3" s="3"/>
      <c r="C3" s="31"/>
      <c r="D3" s="31"/>
      <c r="E3" s="31"/>
      <c r="F3" s="31"/>
      <c r="G3" s="31"/>
      <c r="H3" s="32" t="s">
        <v>8</v>
      </c>
      <c r="I3" s="31"/>
      <c r="J3" s="31"/>
    </row>
    <row r="4" spans="1:8" ht="25.5" customHeight="1">
      <c r="A4" s="33" t="s">
        <v>311</v>
      </c>
      <c r="B4" s="33"/>
      <c r="C4" s="33"/>
      <c r="D4" s="33"/>
      <c r="E4" s="33"/>
      <c r="F4" s="33"/>
      <c r="G4" s="33" t="s">
        <v>240</v>
      </c>
      <c r="H4" s="33" t="s">
        <v>242</v>
      </c>
    </row>
    <row r="5" spans="1:8" ht="23.25" customHeight="1">
      <c r="A5" s="33" t="s">
        <v>184</v>
      </c>
      <c r="B5" s="33" t="s">
        <v>234</v>
      </c>
      <c r="C5" s="33" t="s">
        <v>244</v>
      </c>
      <c r="D5" s="33" t="s">
        <v>312</v>
      </c>
      <c r="E5" s="33"/>
      <c r="F5" s="33"/>
      <c r="G5" s="33"/>
      <c r="H5" s="33"/>
    </row>
    <row r="6" spans="1:8" ht="38.25" customHeight="1">
      <c r="A6" s="33"/>
      <c r="B6" s="33"/>
      <c r="C6" s="33"/>
      <c r="D6" s="7" t="s">
        <v>184</v>
      </c>
      <c r="E6" s="7" t="s">
        <v>313</v>
      </c>
      <c r="F6" s="7" t="s">
        <v>260</v>
      </c>
      <c r="G6" s="33"/>
      <c r="H6" s="33"/>
    </row>
    <row r="7" spans="1:8" ht="19.5" customHeight="1">
      <c r="A7" s="16">
        <v>1</v>
      </c>
      <c r="B7" s="16">
        <v>2</v>
      </c>
      <c r="C7" s="16">
        <v>3</v>
      </c>
      <c r="D7" s="16">
        <v>4</v>
      </c>
      <c r="E7" s="16">
        <v>5</v>
      </c>
      <c r="F7" s="16">
        <v>6</v>
      </c>
      <c r="G7" s="16">
        <v>7</v>
      </c>
      <c r="H7" s="16">
        <v>8</v>
      </c>
    </row>
    <row r="8" spans="1:8" ht="19.5" customHeight="1">
      <c r="A8" s="20">
        <f>B8+C8+D8</f>
        <v>206.47</v>
      </c>
      <c r="B8" s="20">
        <v>67.55</v>
      </c>
      <c r="C8" s="20">
        <v>21.35</v>
      </c>
      <c r="D8" s="20">
        <v>117.57</v>
      </c>
      <c r="E8" s="20"/>
      <c r="F8" s="20">
        <v>117.57</v>
      </c>
      <c r="G8" s="20">
        <v>67.01</v>
      </c>
      <c r="H8" s="20">
        <v>16.38</v>
      </c>
    </row>
    <row r="9" spans="1:8" ht="20.25" customHeight="1">
      <c r="A9" s="27" t="s">
        <v>314</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F26" sqref="F2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315</v>
      </c>
      <c r="B1" s="1"/>
      <c r="C1" s="1"/>
      <c r="D1" s="1"/>
      <c r="E1" s="1"/>
      <c r="F1" s="1"/>
      <c r="G1" s="1"/>
      <c r="H1" s="1"/>
    </row>
    <row r="2" spans="1:8" ht="13.5" customHeight="1">
      <c r="A2" s="1"/>
      <c r="B2" s="1"/>
      <c r="C2" s="1"/>
      <c r="D2" s="1"/>
      <c r="E2" s="1"/>
      <c r="F2" s="1"/>
      <c r="G2" s="1"/>
      <c r="H2" s="2" t="s">
        <v>316</v>
      </c>
    </row>
    <row r="3" spans="1:8" ht="16.5" customHeight="1">
      <c r="A3" s="3" t="s">
        <v>7</v>
      </c>
      <c r="B3" s="3"/>
      <c r="C3" s="4"/>
      <c r="D3" s="5"/>
      <c r="E3" s="5"/>
      <c r="F3" s="5"/>
      <c r="G3" s="6"/>
      <c r="H3" s="2" t="s">
        <v>8</v>
      </c>
    </row>
    <row r="4" spans="1:8" ht="19.5" customHeight="1">
      <c r="A4" s="7" t="s">
        <v>11</v>
      </c>
      <c r="B4" s="7"/>
      <c r="C4" s="8" t="s">
        <v>317</v>
      </c>
      <c r="D4" s="8" t="s">
        <v>318</v>
      </c>
      <c r="E4" s="9" t="s">
        <v>319</v>
      </c>
      <c r="F4" s="10"/>
      <c r="G4" s="11"/>
      <c r="H4" s="8" t="s">
        <v>320</v>
      </c>
    </row>
    <row r="5" spans="1:8" ht="30.75" customHeight="1">
      <c r="A5" s="7" t="s">
        <v>64</v>
      </c>
      <c r="B5" s="7" t="s">
        <v>65</v>
      </c>
      <c r="C5" s="12"/>
      <c r="D5" s="12"/>
      <c r="E5" s="7" t="s">
        <v>184</v>
      </c>
      <c r="F5" s="7" t="s">
        <v>152</v>
      </c>
      <c r="G5" s="7" t="s">
        <v>153</v>
      </c>
      <c r="H5" s="12"/>
    </row>
    <row r="6" spans="1:8" ht="16.5" customHeight="1">
      <c r="A6" s="13" t="s">
        <v>66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321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李璇(拟稿)</cp:lastModifiedBy>
  <cp:lastPrinted>2017-06-19T01:48:46Z</cp:lastPrinted>
  <dcterms:created xsi:type="dcterms:W3CDTF">2016-01-19T03:04:57Z</dcterms:created>
  <dcterms:modified xsi:type="dcterms:W3CDTF">2017-07-31T01:14:07Z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2052-10.1.0.5399</vt:lpwstr>
  </property>
</Properties>
</file>